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mpaden7395\Downloads\"/>
    </mc:Choice>
  </mc:AlternateContent>
  <xr:revisionPtr revIDLastSave="0" documentId="8_{6CA49DD0-6781-4B93-A9DA-4C88666B7149}" xr6:coauthVersionLast="47" xr6:coauthVersionMax="47" xr10:uidLastSave="{00000000-0000-0000-0000-000000000000}"/>
  <bookViews>
    <workbookView xWindow="2295" yWindow="2295" windowWidth="27315" windowHeight="11340" xr2:uid="{00000000-000D-0000-FFFF-FFFF00000000}"/>
  </bookViews>
  <sheets>
    <sheet name="Pay Agreement" sheetId="2" r:id="rId1"/>
    <sheet name="Sheet1" sheetId="1" state="hidden" r:id="rId2"/>
  </sheets>
  <definedNames>
    <definedName name="_xlnm._FilterDatabase" localSheetId="1" hidden="1">Sheet1!$A$2:$Q$2</definedName>
    <definedName name="Frequency">Sheet1!$G$2:$G$3</definedName>
    <definedName name="Fund">Sheet1!$D$2:$D$11</definedName>
    <definedName name="FY21Locations">Sheet1!$M$2:$N$122</definedName>
    <definedName name="FY21Locs">Sheet1!$O:$O</definedName>
    <definedName name="LocationDescrip">Sheet1!$B$2:$B$110</definedName>
    <definedName name="LocationNum">Sheet1!$A$2:$A$110</definedName>
    <definedName name="Locations">Sheet1!$A$2:$B$110</definedName>
    <definedName name="LOCNAM">Sheet1!$K$2:$K$110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50" i="1" l="1"/>
  <c r="O74" i="1"/>
  <c r="O73" i="1"/>
  <c r="O72" i="1"/>
  <c r="O76" i="1"/>
  <c r="O75" i="1"/>
  <c r="O53" i="1"/>
  <c r="O15" i="1"/>
  <c r="O25" i="1"/>
  <c r="O16" i="1"/>
  <c r="O14" i="1"/>
  <c r="D21" i="2"/>
  <c r="O10" i="1"/>
  <c r="O11" i="1"/>
  <c r="O12" i="1"/>
  <c r="O13" i="1"/>
  <c r="O17" i="1"/>
  <c r="O18" i="1"/>
  <c r="O19" i="1"/>
  <c r="O20" i="1"/>
  <c r="O21" i="1"/>
  <c r="O22" i="1"/>
  <c r="O23" i="1"/>
  <c r="O24" i="1"/>
  <c r="O26" i="1"/>
  <c r="O27" i="1"/>
  <c r="O28" i="1"/>
  <c r="O29" i="1"/>
  <c r="O30" i="1"/>
  <c r="O31" i="1"/>
  <c r="O32" i="1"/>
  <c r="O33" i="1"/>
  <c r="O34" i="1"/>
  <c r="O35" i="1"/>
  <c r="O36" i="1"/>
  <c r="O37" i="1"/>
  <c r="O38" i="1"/>
  <c r="O39" i="1"/>
  <c r="O40" i="1"/>
  <c r="O41" i="1"/>
  <c r="O42" i="1"/>
  <c r="O43" i="1"/>
  <c r="O44" i="1"/>
  <c r="O45" i="1"/>
  <c r="O46" i="1"/>
  <c r="O47" i="1"/>
  <c r="O48" i="1"/>
  <c r="O51" i="1"/>
  <c r="O52" i="1"/>
  <c r="O54" i="1"/>
  <c r="O55" i="1"/>
  <c r="O56" i="1"/>
  <c r="O57" i="1"/>
  <c r="O58" i="1"/>
  <c r="O59" i="1"/>
  <c r="O60" i="1"/>
  <c r="O61" i="1"/>
  <c r="O62" i="1"/>
  <c r="O63" i="1"/>
  <c r="O64" i="1"/>
  <c r="O65" i="1"/>
  <c r="O66" i="1"/>
  <c r="O67" i="1"/>
  <c r="O68" i="1"/>
  <c r="O69" i="1"/>
  <c r="O70" i="1"/>
  <c r="O71" i="1"/>
  <c r="O3" i="1"/>
  <c r="O4" i="1"/>
  <c r="O5" i="1"/>
  <c r="O6" i="1"/>
  <c r="O7" i="1"/>
  <c r="O8"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9" i="1"/>
  <c r="D22" i="2"/>
  <c r="D23" i="2" s="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2"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alcChain>
</file>

<file path=xl/sharedStrings.xml><?xml version="1.0" encoding="utf-8"?>
<sst xmlns="http://schemas.openxmlformats.org/spreadsheetml/2006/main" count="294" uniqueCount="273">
  <si>
    <t>Employee Name:</t>
  </si>
  <si>
    <t>Employee Job Title:</t>
  </si>
  <si>
    <t>COST CENTER</t>
  </si>
  <si>
    <t>COST CENTER NAME</t>
  </si>
  <si>
    <t>Adult Ed Apprentices</t>
  </si>
  <si>
    <t>Adult Basic Ed Coordinato</t>
  </si>
  <si>
    <t>Nottingham Com Ed Ctr</t>
  </si>
  <si>
    <t>Walbridge Com Ed Center</t>
  </si>
  <si>
    <t>Career Academy High</t>
  </si>
  <si>
    <t>Beaumont High</t>
  </si>
  <si>
    <t>Cleveland / NJROTC</t>
  </si>
  <si>
    <t>Collegiate School of Medi</t>
  </si>
  <si>
    <t>Metro Acad Class HS</t>
  </si>
  <si>
    <t>Roosevelt High</t>
  </si>
  <si>
    <t>Soldan Int'l Studies</t>
  </si>
  <si>
    <t>Sumner High</t>
  </si>
  <si>
    <t>Vashon High</t>
  </si>
  <si>
    <t>Central VPA</t>
  </si>
  <si>
    <t>Carnahan School of the Fu</t>
  </si>
  <si>
    <t>Northwest Transportation</t>
  </si>
  <si>
    <t>Busch MS of Character &amp; A</t>
  </si>
  <si>
    <t>Carr Lane VPA Middle</t>
  </si>
  <si>
    <t>McKinley CJA</t>
  </si>
  <si>
    <t>Fanning Middle</t>
  </si>
  <si>
    <t>Gateway Middle</t>
  </si>
  <si>
    <t>Langston Middle</t>
  </si>
  <si>
    <t>Academy Envt'l Sci/Math M</t>
  </si>
  <si>
    <t>Long Middle</t>
  </si>
  <si>
    <t>Compton Drew ILC</t>
  </si>
  <si>
    <t>Yeatman-Liddell Preparato</t>
  </si>
  <si>
    <t>Adams Elementary School</t>
  </si>
  <si>
    <t>Ashland Elementary</t>
  </si>
  <si>
    <t>Bryan Hill Elementary</t>
  </si>
  <si>
    <t>Buder Elementary</t>
  </si>
  <si>
    <t>Ames VPA Elementary</t>
  </si>
  <si>
    <t>Clay Elementary</t>
  </si>
  <si>
    <t>Cole Elementary</t>
  </si>
  <si>
    <t>Columbia Elementary</t>
  </si>
  <si>
    <t>Cote Brilliante Elementar</t>
  </si>
  <si>
    <t>Dewey Int'l Study</t>
  </si>
  <si>
    <t>Dunbar Elementary</t>
  </si>
  <si>
    <t>Farragut Elementary</t>
  </si>
  <si>
    <t>Ford Elementary</t>
  </si>
  <si>
    <t>Froebel Elementary</t>
  </si>
  <si>
    <t>Gateway Elementary</t>
  </si>
  <si>
    <t>Hamilton Elementary</t>
  </si>
  <si>
    <t>Henry Elementary</t>
  </si>
  <si>
    <t>Hickey Elementary</t>
  </si>
  <si>
    <t>Herzog Elementary</t>
  </si>
  <si>
    <t>Hodgen Elementary</t>
  </si>
  <si>
    <t>Humboldt Academy of Highe</t>
  </si>
  <si>
    <t>AESM @Carver</t>
  </si>
  <si>
    <t>Jefferson Elementary</t>
  </si>
  <si>
    <t>Kennard Elementary CJA</t>
  </si>
  <si>
    <t>Laclede Elementary</t>
  </si>
  <si>
    <t>Lexington Elementary</t>
  </si>
  <si>
    <t>Lyon Acad Basic Inst</t>
  </si>
  <si>
    <t>Mallinckrodt ABI</t>
  </si>
  <si>
    <t>Mann Elementary</t>
  </si>
  <si>
    <t>Mason Elementary</t>
  </si>
  <si>
    <t>Meramec Elementary</t>
  </si>
  <si>
    <t>Michael Ortho Handi</t>
  </si>
  <si>
    <t>Monroe Elementary School</t>
  </si>
  <si>
    <t>Mullanphy ILC</t>
  </si>
  <si>
    <t>Oak Hill Elementary</t>
  </si>
  <si>
    <t>Earl Nance Sr Elementary</t>
  </si>
  <si>
    <t>Peabody Elementary</t>
  </si>
  <si>
    <t>Shaw VPA</t>
  </si>
  <si>
    <t>Shenandoah Elementary</t>
  </si>
  <si>
    <t>Sigel Elementary</t>
  </si>
  <si>
    <t>Stix Early Childhood</t>
  </si>
  <si>
    <t>Walbridge Elementary</t>
  </si>
  <si>
    <t>Woerner Elementary</t>
  </si>
  <si>
    <t>Washington Montess</t>
  </si>
  <si>
    <t>Wilkinson ECC II</t>
  </si>
  <si>
    <t>Woodward Elementary</t>
  </si>
  <si>
    <t>Griscom School</t>
  </si>
  <si>
    <t>Mult-Path @ Stevens</t>
  </si>
  <si>
    <t>The Innovation Concept Ac</t>
  </si>
  <si>
    <t>Fresh Start</t>
  </si>
  <si>
    <t>SLPS Therapeutic School</t>
  </si>
  <si>
    <t>Chief Academic</t>
  </si>
  <si>
    <t>Public Info &amp; Comm Outrea</t>
  </si>
  <si>
    <t>Elementary Schools</t>
  </si>
  <si>
    <t>Education Officer - High</t>
  </si>
  <si>
    <t>Innovative Studies</t>
  </si>
  <si>
    <t>Alternative Ed/Student Co</t>
  </si>
  <si>
    <t>Leadership for Educationa</t>
  </si>
  <si>
    <t>Vocational/Tech Education</t>
  </si>
  <si>
    <t>Community Education</t>
  </si>
  <si>
    <t>Special Education</t>
  </si>
  <si>
    <t>Athletics Coordinator</t>
  </si>
  <si>
    <t>Career Education</t>
  </si>
  <si>
    <t>Bilingual / ESL Program</t>
  </si>
  <si>
    <t>Early Childhood Education</t>
  </si>
  <si>
    <t>Accountability Office</t>
  </si>
  <si>
    <t>Teaching / Learning Suppo</t>
  </si>
  <si>
    <t>Springboard to Learning</t>
  </si>
  <si>
    <t>Student Support Services</t>
  </si>
  <si>
    <t>Building Commissioner</t>
  </si>
  <si>
    <t>Food &amp; Nutrition Services</t>
  </si>
  <si>
    <t>Student Records</t>
  </si>
  <si>
    <t>Technology Services - MIS</t>
  </si>
  <si>
    <t>St. Louis Plan</t>
  </si>
  <si>
    <t>Funds</t>
  </si>
  <si>
    <t>Payment Frequency:</t>
  </si>
  <si>
    <t>One-Time Payment</t>
  </si>
  <si>
    <t>Hourly</t>
  </si>
  <si>
    <t>Total Compensation:</t>
  </si>
  <si>
    <t>Total Cost</t>
  </si>
  <si>
    <t>Date</t>
  </si>
  <si>
    <t>St. Louis Public Schools</t>
  </si>
  <si>
    <t>Research, Evaluation, Assessment</t>
  </si>
  <si>
    <t>Recruitment/Counseling</t>
  </si>
  <si>
    <t>PIIP</t>
  </si>
  <si>
    <t xml:space="preserve">Family/School/Community </t>
  </si>
  <si>
    <t>Professional Development</t>
  </si>
  <si>
    <t>Location Name and Number:</t>
  </si>
  <si>
    <t>Nottingham CAJT</t>
  </si>
  <si>
    <t>Security</t>
  </si>
  <si>
    <t>Employee Personnel Number:</t>
  </si>
  <si>
    <t>Principal/Program Administrator</t>
  </si>
  <si>
    <t>Deputy Superintendent/Superintendent</t>
  </si>
  <si>
    <t>FINANCE DIVISION</t>
  </si>
  <si>
    <t>Walbridge Full Service Ctr</t>
  </si>
  <si>
    <t>Oak Hill Full Service Ctr</t>
  </si>
  <si>
    <t>Yeatmann Full Service Ctr</t>
  </si>
  <si>
    <t>Vashon Full Service Ctr</t>
  </si>
  <si>
    <t>042</t>
  </si>
  <si>
    <t>045</t>
  </si>
  <si>
    <t>049</t>
  </si>
  <si>
    <t>036</t>
  </si>
  <si>
    <t>023</t>
  </si>
  <si>
    <t>692-Nahed Chapman @ Roosevelt</t>
  </si>
  <si>
    <t>Nahed Chapman New American Academy</t>
  </si>
  <si>
    <t>Ol Loc No.</t>
  </si>
  <si>
    <t>New Loc. Num.</t>
  </si>
  <si>
    <t>Location Description</t>
  </si>
  <si>
    <t>CLYDE C MILLER ACADEMY</t>
  </si>
  <si>
    <t>GATEWAY HIGH</t>
  </si>
  <si>
    <t>COMMUNITY ACCESS JOB TRAINING</t>
  </si>
  <si>
    <t>BEAUMONT</t>
  </si>
  <si>
    <t>CLEVELAND NJROTC</t>
  </si>
  <si>
    <t>CARNAHAN SCHOOL OF THE FUTURE</t>
  </si>
  <si>
    <t>TRANSPORTATION AND LAW</t>
  </si>
  <si>
    <t>ROOSEVELT HIGH</t>
  </si>
  <si>
    <t>SOLDAN INTERNATIONAL STUDIES</t>
  </si>
  <si>
    <t>SUMNER HIGH</t>
  </si>
  <si>
    <t>VASHON HIGH</t>
  </si>
  <si>
    <t>CENTRAL VISUAL/PERF. ARTS HIGH</t>
  </si>
  <si>
    <t>YEATMAN-LIDDELL PREP JR HIGH</t>
  </si>
  <si>
    <t>BUSCH/ACADEMIC-ATHLETIC ACAD.</t>
  </si>
  <si>
    <t>CARR LANE VPA MIDDLE</t>
  </si>
  <si>
    <t>FANNING MIDDLE COMMUNITY ED.</t>
  </si>
  <si>
    <t>GATEWAY MIDDLE</t>
  </si>
  <si>
    <t>ACAD OF ENVT SCI/MATH MIDDLE</t>
  </si>
  <si>
    <t>LONG MIDDLE COMMUNITY ED. CTR.</t>
  </si>
  <si>
    <t>COMPTON-DREW ILC MIDDLE</t>
  </si>
  <si>
    <t>ADAMS ELEM.</t>
  </si>
  <si>
    <t>ASHLAND ELEM. AND BR.</t>
  </si>
  <si>
    <t>BRYAN HILL ELEM.</t>
  </si>
  <si>
    <t>BUDER ELEM.</t>
  </si>
  <si>
    <t>AMES VISUAL/PERF. ARTS</t>
  </si>
  <si>
    <t>CLAY ELEM.</t>
  </si>
  <si>
    <t>BERTHA KNOX GILKEY PAMOJA ACAD @ COLE</t>
  </si>
  <si>
    <t>COLUMBIA ELEM. COMM. ED. CTR.</t>
  </si>
  <si>
    <t>DEWEY SCH.-INTERNAT'L. STUDIES</t>
  </si>
  <si>
    <t>DUNBAR AND BR.</t>
  </si>
  <si>
    <t>FARRAGUT ELEM.</t>
  </si>
  <si>
    <t>FORD-FORD BR. ELEM. COMM. ED.</t>
  </si>
  <si>
    <t>FROEBEL ELEM.</t>
  </si>
  <si>
    <t>GATEWAY  ELEM.</t>
  </si>
  <si>
    <t>HAMILTON ELEM. COMMUNITY ED.</t>
  </si>
  <si>
    <t>HENRY ELEM.</t>
  </si>
  <si>
    <t>HICKEY ELEM.</t>
  </si>
  <si>
    <t>HERZOG ELEM.</t>
  </si>
  <si>
    <t>HODGEN ELEM.</t>
  </si>
  <si>
    <t>HUMBOLDT ACADEMY OF HIGHER LEARNING</t>
  </si>
  <si>
    <t>NAPAA</t>
  </si>
  <si>
    <t>JEFFERSON ELEM.</t>
  </si>
  <si>
    <t>LACLEDE ELEM.</t>
  </si>
  <si>
    <t>LEXINGTON ELEM.</t>
  </si>
  <si>
    <t>LYON ACADEMY - BASIC INSTR.</t>
  </si>
  <si>
    <t>MANN ELEM.</t>
  </si>
  <si>
    <t>MASON ELEM.</t>
  </si>
  <si>
    <t>MERAMEC ELEM.</t>
  </si>
  <si>
    <t>GATEWAY MICHAEL</t>
  </si>
  <si>
    <t>MONROE ELEM.</t>
  </si>
  <si>
    <t>MULLANPHY BOTANICAL GARDENS</t>
  </si>
  <si>
    <t>OAK HILL ELEM.</t>
  </si>
  <si>
    <t>EARL NANCE SR. ELEM.</t>
  </si>
  <si>
    <t>PEABODY ELEM.</t>
  </si>
  <si>
    <t>SHAW VISUAL/PERF. ARTS CTR.</t>
  </si>
  <si>
    <t>SHENANDOAH ELEM.</t>
  </si>
  <si>
    <t>SIGEL ELEM. COMM. ED. CTR.</t>
  </si>
  <si>
    <t>STIX EARLY CHILDHOOD CTR.</t>
  </si>
  <si>
    <t>WALBRIDGE ELEM. COMMUNITY ED.</t>
  </si>
  <si>
    <t>WOERNER ELEM.</t>
  </si>
  <si>
    <t>WASHINGTON MONTESSORI</t>
  </si>
  <si>
    <t>WILKINSON EARLY CHILDHOOD CTR.</t>
  </si>
  <si>
    <t>WOODWARD ELEM.</t>
  </si>
  <si>
    <t>0230</t>
  </si>
  <si>
    <t>0280</t>
  </si>
  <si>
    <t>0260</t>
  </si>
  <si>
    <t xml:space="preserve">0420 </t>
  </si>
  <si>
    <t>8020</t>
  </si>
  <si>
    <t>8030</t>
  </si>
  <si>
    <t>Special Services</t>
  </si>
  <si>
    <t>Material Management</t>
  </si>
  <si>
    <t>Transportation</t>
  </si>
  <si>
    <t>Garage</t>
  </si>
  <si>
    <t>Transportation Supervision</t>
  </si>
  <si>
    <t>Treasurer</t>
  </si>
  <si>
    <t>Grants Management</t>
  </si>
  <si>
    <t>Budget Office</t>
  </si>
  <si>
    <t>Fiscal Control Office</t>
  </si>
  <si>
    <t>Fiscal Control Officer</t>
  </si>
  <si>
    <t>Payroll Office</t>
  </si>
  <si>
    <t>Human Resources</t>
  </si>
  <si>
    <t>Leadership for Edu. Achieve</t>
  </si>
  <si>
    <t>Athletics</t>
  </si>
  <si>
    <t>Bilingual/ESL Program</t>
  </si>
  <si>
    <t>Library Services</t>
  </si>
  <si>
    <t>Teaching and Learning</t>
  </si>
  <si>
    <t>0490</t>
  </si>
  <si>
    <t xml:space="preserve">0450 </t>
  </si>
  <si>
    <t>Deputy Supt of SSS</t>
  </si>
  <si>
    <t>Volunteer Services</t>
  </si>
  <si>
    <t>Accountability Officer</t>
  </si>
  <si>
    <t>Recruitment/Counseling Ctr</t>
  </si>
  <si>
    <t>Development Office</t>
  </si>
  <si>
    <t>Funding Account from Business Plus</t>
  </si>
  <si>
    <t xml:space="preserve">*Number of Extra Service Hours:   </t>
  </si>
  <si>
    <t>Extra Service Amount:</t>
  </si>
  <si>
    <t>Extra Service Ending Date:</t>
  </si>
  <si>
    <t>Extra Service Beginning Date:</t>
  </si>
  <si>
    <t>Extra Service Duties:</t>
  </si>
  <si>
    <t xml:space="preserve">St. Louis Public Schools and the Extra Service recipient agree that the Extra Service Recipient, in addition to the duties of his/her regular District assigned position, will carry out the required duties, under the  authority of the District Board and supervision of the Principal/Program Administrator of the extra service or stipend.                                                                                                                                                                </t>
  </si>
  <si>
    <t>The Extra Service Recipient agrees to act in accordance with all applicable laws and regulations, as well as the terms described above.</t>
  </si>
  <si>
    <t>This agreement may be terminated by either party with or without cause by providing written notice to the other party.  Further, the Extra Service Recipient may be removed from  their extra service duties at the discretion of the principal or designee prior to the actual termination of this agreement.  Termination of this agreement by either party shall not, in itself, constitute cause for termination of any separate teaching or employment contract between the Extra Service Recipient and District.</t>
  </si>
  <si>
    <t>Extra Service Recipient</t>
  </si>
  <si>
    <t xml:space="preserve"> 2022-2023 Extra Service Agreement</t>
  </si>
  <si>
    <t>Extra Service Agreement</t>
  </si>
  <si>
    <t>Gateway Inst of Technology</t>
  </si>
  <si>
    <t>Information Technology</t>
  </si>
  <si>
    <t>5030-BETTY WHEELER CLASSICAL JUNIOR ACADEMY</t>
  </si>
  <si>
    <t>GEORGE WASHINGTON CARVER ACADEMY</t>
  </si>
  <si>
    <t>ADULT ED APPRENTICE</t>
  </si>
  <si>
    <t xml:space="preserve">ADULT ED BASIC ED. COORD </t>
  </si>
  <si>
    <t>YEATMAN FULL SERVICE CENTER</t>
  </si>
  <si>
    <t>VASHON FULL SERVICE CENTER</t>
  </si>
  <si>
    <t>COLLEGIATE SCHOOL OF MEDICINE &amp; BIOSCIENCE</t>
  </si>
  <si>
    <t>METRO A&amp;C</t>
  </si>
  <si>
    <t>McKINLEY HIGH SCHOOL</t>
  </si>
  <si>
    <t xml:space="preserve">McKINLEY MIDDLE SCHOOL </t>
  </si>
  <si>
    <t xml:space="preserve">GRISCOM </t>
  </si>
  <si>
    <t xml:space="preserve">ICA @ BLEWETT </t>
  </si>
  <si>
    <t xml:space="preserve">NCNAA @ ROOSEVELT </t>
  </si>
  <si>
    <t xml:space="preserve">FRESH START ACADEMY @ SUMNER </t>
  </si>
  <si>
    <t xml:space="preserve">ETS @ MADISON </t>
  </si>
  <si>
    <t xml:space="preserve">BOARD OF EDUCATION </t>
  </si>
  <si>
    <t xml:space="preserve">CHIEF ACADEMIC OFFICE </t>
  </si>
  <si>
    <t>CHIEF OPERATING OFFICE</t>
  </si>
  <si>
    <t xml:space="preserve">CHIEF OF SCHOOL </t>
  </si>
  <si>
    <t xml:space="preserve">SUPERINTENDENT OF SCHOOLS </t>
  </si>
  <si>
    <t xml:space="preserve">DEPUTY SUPERINTENDENT </t>
  </si>
  <si>
    <t xml:space="preserve">PUBLIC INFO &amp; COMMUNITY OUTREACH </t>
  </si>
  <si>
    <t>STATE AND FEDERAL PROGRAMS</t>
  </si>
  <si>
    <t>EDUCATION OFFICER - SPECIAL PROJECTS</t>
  </si>
  <si>
    <t xml:space="preserve">EDUCATION OFFICER - HIGH SCHOOLS </t>
  </si>
  <si>
    <t>ALT. EDU/STUDENT RIGHTS</t>
  </si>
  <si>
    <t>PROFESSIONAL DEVELOPMENT</t>
  </si>
  <si>
    <t>Extra Service Benefits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</si>
</sst>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
  </numFmts>
  <fonts count="11" x14ac:knownFonts="1">
    <font>
      <sz val="11"/>
      <color theme="1"/>
      <name val="Calibri"/>
      <family val="2"/>
      <scheme val="minor"/>
    </font>
    <font>
      <sz val="11"/>
      <color theme="1"/>
      <name val="Calibri"/>
      <family val="2"/>
      <scheme val="minor"/>
    </font>
    <font>
      <i/>
      <sz val="11"/>
      <color theme="1"/>
      <name val="Calibri"/>
      <family val="2"/>
    </font>
    <font>
      <b/>
      <sz val="14"/>
      <color theme="1"/>
      <name val="Calibri"/>
      <family val="2"/>
      <scheme val="minor"/>
    </font>
    <font>
      <sz val="11"/>
      <color rgb="FFF5D55A"/>
      <name val="Calibri"/>
      <family val="2"/>
      <scheme val="minor"/>
    </font>
    <font>
      <sz val="11"/>
      <color rgb="FFF5D55A"/>
      <name val="Copperplate Gothic Light"/>
      <family val="2"/>
    </font>
    <font>
      <b/>
      <sz val="11"/>
      <color rgb="FFF5D55A"/>
      <name val="Calibri"/>
      <family val="2"/>
      <scheme val="minor"/>
    </font>
    <font>
      <sz val="14"/>
      <color rgb="FFF5D55A"/>
      <name val="Copperplate Gothic Bold"/>
      <family val="2"/>
    </font>
    <font>
      <b/>
      <sz val="12"/>
      <color rgb="FFF5D55A"/>
      <name val="Copperplate Gothic Light"/>
      <family val="2"/>
    </font>
    <font>
      <sz val="12"/>
      <color theme="1"/>
      <name val="Copperplate Gothic Bold"/>
      <family val="2"/>
    </font>
    <font>
      <b/>
      <sz val="9"/>
      <color rgb="FFFF0000"/>
      <name val="Calibri"/>
      <family val="2"/>
    </font>
  </fonts>
  <fills count="4">
    <fill>
      <patternFill patternType="none"/>
    </fill>
    <fill>
      <patternFill patternType="gray125"/>
    </fill>
    <fill>
      <patternFill patternType="solid">
        <fgColor theme="7" tint="0.39997558519241921"/>
        <bgColor indexed="64"/>
      </patternFill>
    </fill>
    <fill>
      <patternFill patternType="solid">
        <fgColor rgb="FF1B489B"/>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hair">
        <color indexed="64"/>
      </top>
      <bottom/>
      <diagonal/>
    </border>
    <border>
      <left/>
      <right/>
      <top/>
      <bottom style="thick">
        <color theme="8" tint="-0.24994659260841701"/>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0" borderId="0" xfId="0" applyAlignment="1">
      <alignment wrapText="1"/>
    </xf>
    <xf numFmtId="0" fontId="0" fillId="0" borderId="1" xfId="0" applyBorder="1" applyAlignment="1">
      <alignment horizontal="right"/>
    </xf>
    <xf numFmtId="0" fontId="0" fillId="0" borderId="1" xfId="0" applyBorder="1" applyAlignment="1">
      <alignment horizontal="right" wrapText="1"/>
    </xf>
    <xf numFmtId="0" fontId="0" fillId="0" borderId="0" xfId="0" applyAlignment="1">
      <alignment vertical="top" wrapText="1"/>
    </xf>
    <xf numFmtId="0" fontId="2" fillId="0" borderId="0" xfId="0" applyFont="1" applyAlignment="1">
      <alignment horizontal="center" wrapText="1"/>
    </xf>
    <xf numFmtId="0" fontId="3" fillId="0" borderId="0" xfId="0" applyFont="1"/>
    <xf numFmtId="164" fontId="0" fillId="0" borderId="0" xfId="0" applyNumberFormat="1" applyAlignment="1">
      <alignment horizontal="right"/>
    </xf>
    <xf numFmtId="164" fontId="0" fillId="0" borderId="0" xfId="0" applyNumberFormat="1"/>
    <xf numFmtId="49" fontId="0" fillId="0" borderId="0" xfId="0" applyNumberFormat="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1" xfId="0" applyBorder="1"/>
    <xf numFmtId="0" fontId="0" fillId="0" borderId="1" xfId="0" applyBorder="1" applyProtection="1">
      <protection locked="0"/>
    </xf>
    <xf numFmtId="0" fontId="0" fillId="0" borderId="1" xfId="0" applyBorder="1" applyAlignment="1" applyProtection="1">
      <alignment horizontal="right"/>
      <protection locked="0"/>
    </xf>
    <xf numFmtId="0" fontId="0" fillId="0" borderId="1" xfId="0" applyBorder="1" applyAlignment="1" applyProtection="1">
      <alignment horizontal="right" wrapText="1"/>
      <protection locked="0"/>
    </xf>
    <xf numFmtId="44" fontId="1" fillId="0" borderId="1" xfId="1" applyFont="1" applyBorder="1" applyAlignment="1" applyProtection="1">
      <alignment horizontal="right"/>
      <protection locked="0"/>
    </xf>
    <xf numFmtId="44" fontId="1" fillId="0" borderId="1" xfId="1" applyFont="1" applyBorder="1" applyAlignment="1" applyProtection="1">
      <alignment horizontal="right"/>
    </xf>
    <xf numFmtId="44" fontId="0" fillId="0" borderId="1" xfId="0" applyNumberFormat="1" applyBorder="1" applyAlignment="1">
      <alignment horizontal="right"/>
    </xf>
    <xf numFmtId="0" fontId="0" fillId="0" borderId="0" xfId="0" quotePrefix="1"/>
    <xf numFmtId="164" fontId="0" fillId="0" borderId="0" xfId="0" quotePrefix="1" applyNumberFormat="1" applyAlignment="1">
      <alignment horizontal="right"/>
    </xf>
    <xf numFmtId="0" fontId="0" fillId="2" borderId="1" xfId="0" applyFill="1" applyBorder="1" applyAlignment="1">
      <alignment horizontal="right"/>
    </xf>
    <xf numFmtId="0" fontId="0" fillId="2" borderId="1" xfId="0" applyFill="1" applyBorder="1" applyAlignment="1">
      <alignment horizontal="right" wrapText="1"/>
    </xf>
    <xf numFmtId="0" fontId="0" fillId="0" borderId="1" xfId="0" applyBorder="1" applyAlignment="1" applyProtection="1">
      <alignment wrapText="1"/>
      <protection locked="0"/>
    </xf>
    <xf numFmtId="14" fontId="0" fillId="0" borderId="1" xfId="0" applyNumberFormat="1" applyBorder="1" applyAlignment="1" applyProtection="1">
      <alignment horizontal="right"/>
      <protection locked="0"/>
    </xf>
    <xf numFmtId="0" fontId="4" fillId="3" borderId="0" xfId="0" applyFont="1" applyFill="1"/>
    <xf numFmtId="0" fontId="5" fillId="3" borderId="0" xfId="0" applyFont="1" applyFill="1" applyAlignment="1">
      <alignment horizontal="right"/>
    </xf>
    <xf numFmtId="0" fontId="4" fillId="3" borderId="4" xfId="0" applyFont="1" applyFill="1" applyBorder="1"/>
    <xf numFmtId="0" fontId="6" fillId="3" borderId="0" xfId="0" applyFont="1" applyFill="1"/>
    <xf numFmtId="0" fontId="7" fillId="3" borderId="0" xfId="0" applyFont="1" applyFill="1" applyAlignment="1">
      <alignment horizontal="right"/>
    </xf>
    <xf numFmtId="0" fontId="8" fillId="3" borderId="0" xfId="0" applyFont="1" applyFill="1" applyAlignment="1">
      <alignment horizontal="right"/>
    </xf>
    <xf numFmtId="0" fontId="9" fillId="0" borderId="0" xfId="0" applyFont="1" applyAlignment="1">
      <alignment horizontal="center"/>
    </xf>
    <xf numFmtId="0" fontId="0" fillId="0" borderId="0" xfId="0" applyAlignment="1">
      <alignment horizontal="left" vertical="top" wrapText="1"/>
    </xf>
    <xf numFmtId="0" fontId="10" fillId="0" borderId="3"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240632</xdr:colOff>
      <xdr:row>0</xdr:row>
      <xdr:rowOff>96253</xdr:rowOff>
    </xdr:from>
    <xdr:to>
      <xdr:col>1</xdr:col>
      <xdr:colOff>529389</xdr:colOff>
      <xdr:row>5</xdr:row>
      <xdr:rowOff>8021</xdr:rowOff>
    </xdr:to>
    <xdr:pic>
      <xdr:nvPicPr>
        <xdr:cNvPr id="1026" name="Picture 2" descr="SLPS Alt-Logo">
          <a:extLst>
            <a:ext uri="{FF2B5EF4-FFF2-40B4-BE49-F238E27FC236}">
              <a16:creationId xmlns:a16="http://schemas.microsoft.com/office/drawing/2014/main" id="{874EB26B-B339-8799-C807-E31C1C1DF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632" y="96253"/>
          <a:ext cx="1018673" cy="890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52"/>
  <sheetViews>
    <sheetView showGridLines="0" tabSelected="1" zoomScale="150" zoomScaleNormal="150" zoomScalePageLayoutView="71" workbookViewId="0">
      <selection activeCell="B45" sqref="B45"/>
    </sheetView>
  </sheetViews>
  <sheetFormatPr defaultRowHeight="15" x14ac:dyDescent="0.25"/>
  <cols>
    <col min="1" max="1" width="10.140625" customWidth="1"/>
    <col min="2" max="2" width="40.28515625" customWidth="1"/>
    <col min="3" max="3" width="1" customWidth="1"/>
    <col min="4" max="4" width="47.28515625" customWidth="1"/>
    <col min="5" max="5" width="13.140625" customWidth="1"/>
  </cols>
  <sheetData>
    <row r="1" spans="1:5" x14ac:dyDescent="0.25">
      <c r="A1" s="25"/>
      <c r="B1" s="25"/>
      <c r="C1" s="25"/>
      <c r="D1" s="25"/>
    </row>
    <row r="2" spans="1:5" x14ac:dyDescent="0.25">
      <c r="A2" s="25"/>
      <c r="B2" s="25"/>
      <c r="C2" s="25"/>
      <c r="D2" s="25"/>
    </row>
    <row r="3" spans="1:5" ht="18" x14ac:dyDescent="0.25">
      <c r="A3" s="25"/>
      <c r="B3" s="25"/>
      <c r="C3" s="25"/>
      <c r="D3" s="29" t="s">
        <v>123</v>
      </c>
    </row>
    <row r="4" spans="1:5" ht="15.75" x14ac:dyDescent="0.25">
      <c r="A4" s="25"/>
      <c r="B4" s="28"/>
      <c r="C4" s="28"/>
      <c r="D4" s="30" t="s">
        <v>241</v>
      </c>
    </row>
    <row r="5" spans="1:5" x14ac:dyDescent="0.25">
      <c r="A5" s="25"/>
      <c r="B5" s="25"/>
      <c r="C5" s="25"/>
      <c r="D5" s="26"/>
    </row>
    <row r="6" spans="1:5" ht="15.75" customHeight="1" thickBot="1" x14ac:dyDescent="0.3">
      <c r="A6" s="27"/>
      <c r="B6" s="27"/>
      <c r="C6" s="27"/>
      <c r="D6" s="27"/>
    </row>
    <row r="7" spans="1:5" ht="3" customHeight="1" thickTop="1" x14ac:dyDescent="0.25"/>
    <row r="8" spans="1:5" ht="3" customHeight="1" x14ac:dyDescent="0.25"/>
    <row r="9" spans="1:5" ht="15.75" x14ac:dyDescent="0.25">
      <c r="B9" s="31" t="s">
        <v>111</v>
      </c>
      <c r="C9" s="31"/>
      <c r="D9" s="31"/>
    </row>
    <row r="10" spans="1:5" ht="18.75" x14ac:dyDescent="0.3">
      <c r="B10" s="31" t="s">
        <v>242</v>
      </c>
      <c r="C10" s="31"/>
      <c r="D10" s="31"/>
      <c r="E10" s="6"/>
    </row>
    <row r="11" spans="1:5" ht="11.25" customHeight="1" x14ac:dyDescent="0.25"/>
    <row r="12" spans="1:5" ht="21" customHeight="1" x14ac:dyDescent="0.25">
      <c r="B12" s="21" t="s">
        <v>120</v>
      </c>
      <c r="C12" s="12"/>
      <c r="D12" s="13"/>
    </row>
    <row r="13" spans="1:5" ht="21" customHeight="1" x14ac:dyDescent="0.25">
      <c r="B13" s="21" t="s">
        <v>0</v>
      </c>
      <c r="C13" s="2"/>
      <c r="D13" s="14"/>
    </row>
    <row r="14" spans="1:5" ht="21" customHeight="1" x14ac:dyDescent="0.25">
      <c r="B14" s="21" t="s">
        <v>1</v>
      </c>
      <c r="C14" s="2"/>
      <c r="D14" s="14"/>
    </row>
    <row r="15" spans="1:5" ht="21" customHeight="1" x14ac:dyDescent="0.25">
      <c r="B15" s="2" t="s">
        <v>117</v>
      </c>
      <c r="C15" s="2"/>
      <c r="D15" s="15"/>
    </row>
    <row r="16" spans="1:5" ht="45.75" customHeight="1" x14ac:dyDescent="0.25">
      <c r="B16" s="22" t="s">
        <v>236</v>
      </c>
      <c r="C16" s="3"/>
      <c r="D16" s="23"/>
    </row>
    <row r="17" spans="1:5" ht="21" customHeight="1" x14ac:dyDescent="0.25">
      <c r="B17" s="22" t="s">
        <v>235</v>
      </c>
      <c r="C17" s="3"/>
      <c r="D17" s="24"/>
    </row>
    <row r="18" spans="1:5" ht="21" customHeight="1" x14ac:dyDescent="0.25">
      <c r="B18" s="22" t="s">
        <v>234</v>
      </c>
      <c r="C18" s="3"/>
      <c r="D18" s="24"/>
    </row>
    <row r="19" spans="1:5" ht="21" customHeight="1" x14ac:dyDescent="0.25">
      <c r="B19" s="22" t="s">
        <v>233</v>
      </c>
      <c r="C19" s="3"/>
      <c r="D19" s="16"/>
    </row>
    <row r="20" spans="1:5" ht="21" customHeight="1" x14ac:dyDescent="0.25">
      <c r="B20" s="22" t="s">
        <v>232</v>
      </c>
      <c r="C20" s="3"/>
      <c r="D20" s="14"/>
    </row>
    <row r="21" spans="1:5" ht="21" customHeight="1" x14ac:dyDescent="0.25">
      <c r="B21" s="3" t="s">
        <v>108</v>
      </c>
      <c r="C21" s="3"/>
      <c r="D21" s="17">
        <f>D19*D20</f>
        <v>0</v>
      </c>
    </row>
    <row r="22" spans="1:5" ht="21" customHeight="1" x14ac:dyDescent="0.25">
      <c r="B22" s="3" t="s">
        <v>272</v>
      </c>
      <c r="C22" s="3"/>
      <c r="D22" s="17">
        <f>(D19*D20)*10.55%</f>
        <v>0</v>
      </c>
    </row>
    <row r="23" spans="1:5" ht="21" customHeight="1" x14ac:dyDescent="0.25">
      <c r="B23" s="3" t="s">
        <v>109</v>
      </c>
      <c r="C23" s="3"/>
      <c r="D23" s="18">
        <f>D21+D22</f>
        <v>0</v>
      </c>
    </row>
    <row r="24" spans="1:5" ht="21" customHeight="1" x14ac:dyDescent="0.25">
      <c r="B24" s="22" t="s">
        <v>231</v>
      </c>
      <c r="C24" s="3"/>
      <c r="D24" s="14"/>
    </row>
    <row r="25" spans="1:5" ht="21" customHeight="1" x14ac:dyDescent="0.25">
      <c r="B25" s="22" t="s">
        <v>105</v>
      </c>
      <c r="C25" s="3"/>
      <c r="D25" s="14"/>
    </row>
    <row r="26" spans="1:5" x14ac:dyDescent="0.25">
      <c r="B26" s="33"/>
      <c r="C26" s="33"/>
      <c r="D26" s="33"/>
    </row>
    <row r="27" spans="1:5" x14ac:dyDescent="0.25">
      <c r="B27" s="5"/>
      <c r="C27" s="5"/>
      <c r="D27" s="5"/>
    </row>
    <row r="28" spans="1:5" x14ac:dyDescent="0.25">
      <c r="B28" s="1"/>
      <c r="C28" s="1"/>
    </row>
    <row r="29" spans="1:5" ht="15" customHeight="1" x14ac:dyDescent="0.25">
      <c r="B29" s="32" t="s">
        <v>237</v>
      </c>
      <c r="C29" s="32"/>
      <c r="D29" s="32"/>
      <c r="E29" s="4"/>
    </row>
    <row r="30" spans="1:5" x14ac:dyDescent="0.25">
      <c r="A30" s="4"/>
      <c r="B30" s="32"/>
      <c r="C30" s="32"/>
      <c r="D30" s="32"/>
      <c r="E30" s="4"/>
    </row>
    <row r="31" spans="1:5" x14ac:dyDescent="0.25">
      <c r="A31" s="4"/>
      <c r="B31" s="32"/>
      <c r="C31" s="32"/>
      <c r="D31" s="32"/>
      <c r="E31" s="4"/>
    </row>
    <row r="32" spans="1:5" x14ac:dyDescent="0.25">
      <c r="A32" s="4"/>
      <c r="B32" s="32"/>
      <c r="C32" s="32"/>
      <c r="D32" s="32"/>
      <c r="E32" s="4"/>
    </row>
    <row r="33" spans="1:5" x14ac:dyDescent="0.25">
      <c r="B33" s="4"/>
      <c r="C33" s="4"/>
      <c r="D33" s="4"/>
    </row>
    <row r="34" spans="1:5" ht="15" customHeight="1" x14ac:dyDescent="0.25">
      <c r="B34" s="32" t="s">
        <v>238</v>
      </c>
      <c r="C34" s="32"/>
      <c r="D34" s="32"/>
      <c r="E34" s="4"/>
    </row>
    <row r="35" spans="1:5" x14ac:dyDescent="0.25">
      <c r="A35" s="4"/>
      <c r="B35" s="32"/>
      <c r="C35" s="32"/>
      <c r="D35" s="32"/>
      <c r="E35" s="4"/>
    </row>
    <row r="36" spans="1:5" x14ac:dyDescent="0.25">
      <c r="B36" s="4"/>
      <c r="C36" s="4"/>
      <c r="D36" s="4"/>
    </row>
    <row r="37" spans="1:5" ht="15" customHeight="1" x14ac:dyDescent="0.25">
      <c r="B37" s="32" t="s">
        <v>239</v>
      </c>
      <c r="C37" s="32"/>
      <c r="D37" s="32"/>
      <c r="E37" s="4"/>
    </row>
    <row r="38" spans="1:5" x14ac:dyDescent="0.25">
      <c r="A38" s="4"/>
      <c r="B38" s="32"/>
      <c r="C38" s="32"/>
      <c r="D38" s="32"/>
      <c r="E38" s="4"/>
    </row>
    <row r="39" spans="1:5" x14ac:dyDescent="0.25">
      <c r="A39" s="4"/>
      <c r="B39" s="32"/>
      <c r="C39" s="32"/>
      <c r="D39" s="32"/>
      <c r="E39" s="4"/>
    </row>
    <row r="40" spans="1:5" x14ac:dyDescent="0.25">
      <c r="A40" s="4"/>
      <c r="B40" s="32"/>
      <c r="C40" s="32"/>
      <c r="D40" s="32"/>
      <c r="E40" s="4"/>
    </row>
    <row r="41" spans="1:5" x14ac:dyDescent="0.25">
      <c r="A41" s="4"/>
      <c r="B41" s="32"/>
      <c r="C41" s="32"/>
      <c r="D41" s="32"/>
      <c r="E41" s="4"/>
    </row>
    <row r="42" spans="1:5" x14ac:dyDescent="0.25">
      <c r="B42" s="32"/>
      <c r="C42" s="32"/>
      <c r="D42" s="32"/>
    </row>
    <row r="43" spans="1:5" x14ac:dyDescent="0.25">
      <c r="B43" s="32"/>
      <c r="C43" s="32"/>
      <c r="D43" s="32"/>
    </row>
    <row r="44" spans="1:5" x14ac:dyDescent="0.25">
      <c r="B44" s="4"/>
      <c r="C44" s="4"/>
      <c r="D44" s="4"/>
    </row>
    <row r="45" spans="1:5" ht="15.75" thickBot="1" x14ac:dyDescent="0.3">
      <c r="B45" s="10"/>
      <c r="C45" s="11"/>
      <c r="D45" s="10"/>
    </row>
    <row r="46" spans="1:5" x14ac:dyDescent="0.25">
      <c r="B46" s="4" t="s">
        <v>240</v>
      </c>
      <c r="C46" s="4"/>
      <c r="D46" s="4" t="s">
        <v>110</v>
      </c>
    </row>
    <row r="47" spans="1:5" x14ac:dyDescent="0.25">
      <c r="B47" s="4"/>
      <c r="C47" s="4"/>
      <c r="D47" s="4"/>
    </row>
    <row r="48" spans="1:5" ht="15.75" thickBot="1" x14ac:dyDescent="0.3">
      <c r="B48" s="10"/>
      <c r="C48" s="11"/>
      <c r="D48" s="10"/>
    </row>
    <row r="49" spans="2:4" x14ac:dyDescent="0.25">
      <c r="B49" s="4" t="s">
        <v>121</v>
      </c>
      <c r="C49" s="4"/>
      <c r="D49" s="4" t="s">
        <v>110</v>
      </c>
    </row>
    <row r="50" spans="2:4" x14ac:dyDescent="0.25">
      <c r="B50" s="4"/>
      <c r="C50" s="4"/>
      <c r="D50" s="4"/>
    </row>
    <row r="51" spans="2:4" ht="15.75" thickBot="1" x14ac:dyDescent="0.3">
      <c r="B51" s="10"/>
      <c r="C51" s="11"/>
      <c r="D51" s="10"/>
    </row>
    <row r="52" spans="2:4" x14ac:dyDescent="0.25">
      <c r="B52" s="4" t="s">
        <v>122</v>
      </c>
      <c r="C52" s="4"/>
      <c r="D52" s="4" t="s">
        <v>110</v>
      </c>
    </row>
  </sheetData>
  <sheetProtection algorithmName="SHA-512" hashValue="JhnFW+en8IH6CZfzhNocs4QDiQVDfJR4p02TIklOoB5yFoS91JiNzFwTRQhLHkUJlyj/H/phrAmpo4woeXP5Nw==" saltValue="Tv6OhcjPVWntZCCx9xe3nw==" spinCount="100000" sheet="1" selectLockedCells="1"/>
  <dataConsolidate/>
  <mergeCells count="6">
    <mergeCell ref="B9:D9"/>
    <mergeCell ref="B10:D10"/>
    <mergeCell ref="B29:D32"/>
    <mergeCell ref="B34:D35"/>
    <mergeCell ref="B37:D43"/>
    <mergeCell ref="B26:D26"/>
  </mergeCells>
  <dataValidations xWindow="551" yWindow="444" count="10">
    <dataValidation allowBlank="1" showInputMessage="1" showErrorMessage="1" errorTitle="Employee Name" error="Name must be entered." promptTitle="Employee Name" prompt="Name must be entered." sqref="D13" xr:uid="{00000000-0002-0000-0000-000000000000}"/>
    <dataValidation allowBlank="1" showInputMessage="1" showErrorMessage="1" promptTitle="Employee Job Title" prompt="Job Title must be entered." sqref="D14" xr:uid="{00000000-0002-0000-0000-000001000000}"/>
    <dataValidation type="list" showInputMessage="1" showErrorMessage="1" errorTitle="Error!" error="Please select a location." promptTitle="Location Entry" prompt="Please select your location.  They are list in numerical order." sqref="D15" xr:uid="{00000000-0002-0000-0000-000002000000}">
      <formula1>FY21Locs</formula1>
    </dataValidation>
    <dataValidation allowBlank="1" showInputMessage="1" showErrorMessage="1" promptTitle="Amount" prompt="Extra Service Rate or Stipend Amount must be entered." sqref="D19" xr:uid="{00000000-0002-0000-0000-000003000000}"/>
    <dataValidation allowBlank="1" showInputMessage="1" showErrorMessage="1" promptTitle="Hours" prompt="Extra Service or Stipend hours must be entered." sqref="D20" xr:uid="{00000000-0002-0000-0000-000004000000}"/>
    <dataValidation allowBlank="1" showInputMessage="1" showErrorMessage="1" promptTitle="Fund" prompt="Enter Business Plus Account Information. Ex. 150-1251-613101-4000-451001-21." sqref="D24" xr:uid="{00000000-0002-0000-0000-000005000000}"/>
    <dataValidation type="list" allowBlank="1" showInputMessage="1" showErrorMessage="1" promptTitle="Payment Frequency" prompt="Number of payments must be entered. " sqref="D25" xr:uid="{00000000-0002-0000-0000-000006000000}">
      <formula1>Frequency</formula1>
    </dataValidation>
    <dataValidation allowBlank="1" showInputMessage="1" showErrorMessage="1" promptTitle="Employee Personnel Number" prompt="Please enter the 4 or 5 digit personnel number (Ex. 00001)." sqref="D12" xr:uid="{00000000-0002-0000-0000-000007000000}"/>
    <dataValidation allowBlank="1" showInputMessage="1" showErrorMessage="1" promptTitle="Enter Duties to be performed" prompt="Enter Duties to be performed. " sqref="D16" xr:uid="{00000000-0002-0000-0000-000008000000}"/>
    <dataValidation type="date" allowBlank="1" showInputMessage="1" showErrorMessage="1" promptTitle="Date Entry" prompt="Please enter the a valid beginning date. Please enter in mm/dd/yy format. Dates must be between 07/01/2021-06/30/2022." sqref="D17:D18" xr:uid="{00000000-0002-0000-0000-000009000000}">
      <formula1>44743</formula1>
      <formula2>45107</formula2>
    </dataValidation>
  </dataValidations>
  <pageMargins left="0.7" right="0.7" top="0.75" bottom="0.5" header="0.55000000000000004" footer="0.55000000000000004"/>
  <pageSetup scale="81"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132"/>
  <sheetViews>
    <sheetView topLeftCell="I1" workbookViewId="0">
      <selection activeCell="L26" sqref="L26"/>
    </sheetView>
  </sheetViews>
  <sheetFormatPr defaultRowHeight="15" x14ac:dyDescent="0.25"/>
  <cols>
    <col min="1" max="1" width="12.7109375" bestFit="1" customWidth="1"/>
    <col min="2" max="2" width="31.5703125" bestFit="1" customWidth="1"/>
    <col min="11" max="11" width="44.42578125" style="8" bestFit="1" customWidth="1"/>
    <col min="12" max="12" width="9.85546875" bestFit="1" customWidth="1"/>
    <col min="13" max="13" width="14.42578125" bestFit="1" customWidth="1"/>
    <col min="14" max="14" width="41.28515625" bestFit="1" customWidth="1"/>
    <col min="15" max="15" width="46.28515625" bestFit="1" customWidth="1"/>
    <col min="17" max="17" width="14.42578125" bestFit="1" customWidth="1"/>
    <col min="18" max="18" width="41.28515625" bestFit="1" customWidth="1"/>
  </cols>
  <sheetData>
    <row r="1" spans="1:15" x14ac:dyDescent="0.25">
      <c r="A1" t="s">
        <v>2</v>
      </c>
      <c r="B1" t="s">
        <v>3</v>
      </c>
      <c r="D1" t="s">
        <v>104</v>
      </c>
    </row>
    <row r="2" spans="1:15" x14ac:dyDescent="0.25">
      <c r="A2" s="20" t="s">
        <v>132</v>
      </c>
      <c r="B2" t="s">
        <v>4</v>
      </c>
      <c r="D2">
        <v>220</v>
      </c>
      <c r="G2" t="s">
        <v>107</v>
      </c>
      <c r="K2" s="9" t="str">
        <f t="shared" ref="K2:K33" si="0">CONCATENATE(A2,"-",B2)</f>
        <v>023-Adult Ed Apprentices</v>
      </c>
      <c r="L2" t="s">
        <v>135</v>
      </c>
      <c r="M2" t="s">
        <v>136</v>
      </c>
      <c r="N2" t="s">
        <v>137</v>
      </c>
    </row>
    <row r="3" spans="1:15" x14ac:dyDescent="0.25">
      <c r="A3">
        <v>325</v>
      </c>
      <c r="B3" t="s">
        <v>26</v>
      </c>
      <c r="D3">
        <v>230</v>
      </c>
      <c r="G3" t="s">
        <v>106</v>
      </c>
      <c r="K3" s="8" t="str">
        <f t="shared" si="0"/>
        <v>325-Academy Envt'l Sci/Math M</v>
      </c>
      <c r="M3" s="9" t="s">
        <v>201</v>
      </c>
      <c r="N3" t="s">
        <v>247</v>
      </c>
      <c r="O3" t="str">
        <f t="shared" ref="O3:O12" si="1">CONCATENATE(M3,"-",N3)</f>
        <v>0230-ADULT ED APPRENTICE</v>
      </c>
    </row>
    <row r="4" spans="1:15" x14ac:dyDescent="0.25">
      <c r="A4">
        <v>843</v>
      </c>
      <c r="B4" t="s">
        <v>95</v>
      </c>
      <c r="D4">
        <v>240</v>
      </c>
      <c r="K4" s="8" t="str">
        <f t="shared" si="0"/>
        <v>843-Accountability Office</v>
      </c>
      <c r="M4" s="9" t="s">
        <v>203</v>
      </c>
      <c r="N4" t="s">
        <v>248</v>
      </c>
      <c r="O4" t="str">
        <f t="shared" si="1"/>
        <v xml:space="preserve">0260-ADULT ED BASIC ED. COORD </v>
      </c>
    </row>
    <row r="5" spans="1:15" x14ac:dyDescent="0.25">
      <c r="A5">
        <v>400</v>
      </c>
      <c r="B5" t="s">
        <v>30</v>
      </c>
      <c r="D5">
        <v>250</v>
      </c>
      <c r="K5" s="8" t="str">
        <f t="shared" si="0"/>
        <v>400-Adams Elementary School</v>
      </c>
      <c r="M5" s="9" t="s">
        <v>202</v>
      </c>
      <c r="N5" t="s">
        <v>189</v>
      </c>
      <c r="O5" t="str">
        <f t="shared" si="1"/>
        <v>0280-OAK HILL ELEM.</v>
      </c>
    </row>
    <row r="6" spans="1:15" x14ac:dyDescent="0.25">
      <c r="A6" s="7">
        <v>26</v>
      </c>
      <c r="B6" t="s">
        <v>5</v>
      </c>
      <c r="D6">
        <v>260</v>
      </c>
      <c r="K6" s="8" t="str">
        <f t="shared" si="0"/>
        <v>26-Adult Basic Ed Coordinato</v>
      </c>
      <c r="M6" s="9" t="s">
        <v>204</v>
      </c>
      <c r="N6" t="s">
        <v>196</v>
      </c>
      <c r="O6" t="str">
        <f t="shared" si="1"/>
        <v>0420 -WALBRIDGE ELEM. COMMUNITY ED.</v>
      </c>
    </row>
    <row r="7" spans="1:15" x14ac:dyDescent="0.25">
      <c r="A7">
        <v>499</v>
      </c>
      <c r="B7" t="s">
        <v>51</v>
      </c>
      <c r="D7">
        <v>270</v>
      </c>
      <c r="K7" s="8" t="str">
        <f t="shared" si="0"/>
        <v>499-AESM @Carver</v>
      </c>
      <c r="M7" s="9" t="s">
        <v>225</v>
      </c>
      <c r="N7" t="s">
        <v>249</v>
      </c>
      <c r="O7" t="str">
        <f t="shared" si="1"/>
        <v>0450 -YEATMAN FULL SERVICE CENTER</v>
      </c>
    </row>
    <row r="8" spans="1:15" x14ac:dyDescent="0.25">
      <c r="A8">
        <v>822</v>
      </c>
      <c r="B8" t="s">
        <v>86</v>
      </c>
      <c r="D8">
        <v>290</v>
      </c>
      <c r="K8" s="8" t="str">
        <f t="shared" si="0"/>
        <v>822-Alternative Ed/Student Co</v>
      </c>
      <c r="M8" s="9" t="s">
        <v>224</v>
      </c>
      <c r="N8" t="s">
        <v>250</v>
      </c>
      <c r="O8" t="str">
        <f t="shared" si="1"/>
        <v>0490-VASHON FULL SERVICE CENTER</v>
      </c>
    </row>
    <row r="9" spans="1:15" x14ac:dyDescent="0.25">
      <c r="A9">
        <v>425</v>
      </c>
      <c r="B9" t="s">
        <v>34</v>
      </c>
      <c r="D9">
        <v>510</v>
      </c>
      <c r="K9" s="8" t="str">
        <f t="shared" si="0"/>
        <v>425-Ames VPA Elementary</v>
      </c>
      <c r="L9">
        <v>117</v>
      </c>
      <c r="M9">
        <v>1100</v>
      </c>
      <c r="N9" t="s">
        <v>138</v>
      </c>
      <c r="O9" t="str">
        <f t="shared" si="1"/>
        <v>1100-CLYDE C MILLER ACADEMY</v>
      </c>
    </row>
    <row r="10" spans="1:15" x14ac:dyDescent="0.25">
      <c r="A10">
        <v>406</v>
      </c>
      <c r="B10" t="s">
        <v>31</v>
      </c>
      <c r="D10">
        <v>620</v>
      </c>
      <c r="K10" s="8" t="str">
        <f t="shared" si="0"/>
        <v>406-Ashland Elementary</v>
      </c>
      <c r="L10">
        <v>111</v>
      </c>
      <c r="M10">
        <v>1220</v>
      </c>
      <c r="N10" t="s">
        <v>139</v>
      </c>
      <c r="O10" t="str">
        <f t="shared" si="1"/>
        <v>1220-GATEWAY HIGH</v>
      </c>
    </row>
    <row r="11" spans="1:15" x14ac:dyDescent="0.25">
      <c r="A11">
        <v>833</v>
      </c>
      <c r="B11" t="s">
        <v>91</v>
      </c>
      <c r="D11">
        <v>730</v>
      </c>
      <c r="K11" s="8" t="str">
        <f t="shared" si="0"/>
        <v>833-Athletics Coordinator</v>
      </c>
      <c r="L11">
        <v>114</v>
      </c>
      <c r="M11">
        <v>1222</v>
      </c>
      <c r="N11" t="s">
        <v>140</v>
      </c>
      <c r="O11" t="str">
        <f t="shared" si="1"/>
        <v>1222-COMMUNITY ACCESS JOB TRAINING</v>
      </c>
    </row>
    <row r="12" spans="1:15" x14ac:dyDescent="0.25">
      <c r="A12">
        <v>125</v>
      </c>
      <c r="B12" t="s">
        <v>9</v>
      </c>
      <c r="K12" s="8" t="str">
        <f t="shared" si="0"/>
        <v>125-Beaumont High</v>
      </c>
      <c r="L12">
        <v>125</v>
      </c>
      <c r="M12">
        <v>1250</v>
      </c>
      <c r="N12" t="s">
        <v>141</v>
      </c>
      <c r="O12" t="str">
        <f t="shared" si="1"/>
        <v>1250-BEAUMONT</v>
      </c>
    </row>
    <row r="13" spans="1:15" x14ac:dyDescent="0.25">
      <c r="A13">
        <v>838</v>
      </c>
      <c r="B13" t="s">
        <v>93</v>
      </c>
      <c r="K13" s="8" t="str">
        <f t="shared" si="0"/>
        <v>838-Bilingual / ESL Program</v>
      </c>
      <c r="L13">
        <v>144</v>
      </c>
      <c r="M13">
        <v>1440</v>
      </c>
      <c r="N13" t="s">
        <v>142</v>
      </c>
      <c r="O13" t="str">
        <f>CONCATENATE(M14,"-",N14)</f>
        <v>1500-CARNAHAN SCHOOL OF THE FUTURE</v>
      </c>
    </row>
    <row r="14" spans="1:15" x14ac:dyDescent="0.25">
      <c r="A14">
        <v>418</v>
      </c>
      <c r="B14" t="s">
        <v>32</v>
      </c>
      <c r="K14" s="8" t="str">
        <f t="shared" si="0"/>
        <v>418-Bryan Hill Elementary</v>
      </c>
      <c r="L14">
        <v>193</v>
      </c>
      <c r="M14">
        <v>1500</v>
      </c>
      <c r="N14" t="s">
        <v>143</v>
      </c>
      <c r="O14" t="str">
        <f>CONCATENATE(M15,"-",N15)</f>
        <v>1510-COLLEGIATE SCHOOL OF MEDICINE &amp; BIOSCIENCE</v>
      </c>
    </row>
    <row r="15" spans="1:15" x14ac:dyDescent="0.25">
      <c r="A15">
        <v>420</v>
      </c>
      <c r="B15" t="s">
        <v>33</v>
      </c>
      <c r="K15" s="8" t="str">
        <f t="shared" si="0"/>
        <v>420-Buder Elementary</v>
      </c>
      <c r="M15">
        <v>1510</v>
      </c>
      <c r="N15" t="s">
        <v>251</v>
      </c>
      <c r="O15" t="str">
        <f t="shared" ref="O15:O25" si="2">CONCATENATE(M17,"-",N17)</f>
        <v>1560-METRO A&amp;C</v>
      </c>
    </row>
    <row r="16" spans="1:15" x14ac:dyDescent="0.25">
      <c r="A16">
        <v>905</v>
      </c>
      <c r="B16" t="s">
        <v>99</v>
      </c>
      <c r="K16" s="8" t="str">
        <f t="shared" si="0"/>
        <v>905-Building Commissioner</v>
      </c>
      <c r="L16">
        <v>194</v>
      </c>
      <c r="M16">
        <v>1540</v>
      </c>
      <c r="N16" t="s">
        <v>144</v>
      </c>
      <c r="O16" t="str">
        <f t="shared" si="2"/>
        <v>1570-McKINLEY HIGH SCHOOL</v>
      </c>
    </row>
    <row r="17" spans="1:15" x14ac:dyDescent="0.25">
      <c r="A17">
        <v>305</v>
      </c>
      <c r="B17" t="s">
        <v>20</v>
      </c>
      <c r="K17" s="8" t="str">
        <f t="shared" si="0"/>
        <v>305-Busch MS of Character &amp; A</v>
      </c>
      <c r="M17">
        <v>1560</v>
      </c>
      <c r="N17" t="s">
        <v>252</v>
      </c>
      <c r="O17" t="str">
        <f t="shared" si="2"/>
        <v>1680-ROOSEVELT HIGH</v>
      </c>
    </row>
    <row r="18" spans="1:15" x14ac:dyDescent="0.25">
      <c r="A18">
        <v>117</v>
      </c>
      <c r="B18" t="s">
        <v>8</v>
      </c>
      <c r="K18" s="8" t="str">
        <f t="shared" si="0"/>
        <v>117-Career Academy High</v>
      </c>
      <c r="M18">
        <v>1570</v>
      </c>
      <c r="N18" t="s">
        <v>253</v>
      </c>
      <c r="O18" t="str">
        <f t="shared" si="2"/>
        <v>1730-SOLDAN INTERNATIONAL STUDIES</v>
      </c>
    </row>
    <row r="19" spans="1:15" x14ac:dyDescent="0.25">
      <c r="A19">
        <v>835</v>
      </c>
      <c r="B19" t="s">
        <v>92</v>
      </c>
      <c r="K19" s="8" t="str">
        <f t="shared" si="0"/>
        <v>835-Career Education</v>
      </c>
      <c r="L19">
        <v>168</v>
      </c>
      <c r="M19">
        <v>1680</v>
      </c>
      <c r="N19" t="s">
        <v>145</v>
      </c>
      <c r="O19" t="str">
        <f t="shared" si="2"/>
        <v>1800-SUMNER HIGH</v>
      </c>
    </row>
    <row r="20" spans="1:15" x14ac:dyDescent="0.25">
      <c r="A20">
        <v>193</v>
      </c>
      <c r="B20" t="s">
        <v>18</v>
      </c>
      <c r="K20" s="8" t="str">
        <f t="shared" si="0"/>
        <v>193-Carnahan School of the Fu</v>
      </c>
      <c r="L20">
        <v>173</v>
      </c>
      <c r="M20">
        <v>1730</v>
      </c>
      <c r="N20" t="s">
        <v>146</v>
      </c>
      <c r="O20" t="str">
        <f t="shared" si="2"/>
        <v>1830-VASHON HIGH</v>
      </c>
    </row>
    <row r="21" spans="1:15" x14ac:dyDescent="0.25">
      <c r="A21">
        <v>307</v>
      </c>
      <c r="B21" t="s">
        <v>21</v>
      </c>
      <c r="K21" s="8" t="str">
        <f t="shared" si="0"/>
        <v>307-Carr Lane VPA Middle</v>
      </c>
      <c r="L21">
        <v>180</v>
      </c>
      <c r="M21">
        <v>1800</v>
      </c>
      <c r="N21" t="s">
        <v>147</v>
      </c>
      <c r="O21" t="str">
        <f t="shared" si="2"/>
        <v>1860-CENTRAL VISUAL/PERF. ARTS HIGH</v>
      </c>
    </row>
    <row r="22" spans="1:15" x14ac:dyDescent="0.25">
      <c r="A22">
        <v>186</v>
      </c>
      <c r="B22" t="s">
        <v>17</v>
      </c>
      <c r="K22" s="8" t="str">
        <f t="shared" si="0"/>
        <v>186-Central VPA</v>
      </c>
      <c r="L22">
        <v>183</v>
      </c>
      <c r="M22">
        <v>1830</v>
      </c>
      <c r="N22" t="s">
        <v>148</v>
      </c>
      <c r="O22" t="str">
        <f t="shared" si="2"/>
        <v>2080-YEATMAN-LIDDELL PREP JR HIGH</v>
      </c>
    </row>
    <row r="23" spans="1:15" x14ac:dyDescent="0.25">
      <c r="A23">
        <v>802</v>
      </c>
      <c r="B23" t="s">
        <v>81</v>
      </c>
      <c r="K23" s="8" t="str">
        <f t="shared" si="0"/>
        <v>802-Chief Academic</v>
      </c>
      <c r="L23">
        <v>186</v>
      </c>
      <c r="M23">
        <v>1860</v>
      </c>
      <c r="N23" t="s">
        <v>149</v>
      </c>
      <c r="O23" t="str">
        <f t="shared" si="2"/>
        <v>3050-BUSCH/ACADEMIC-ATHLETIC ACAD.</v>
      </c>
    </row>
    <row r="24" spans="1:15" x14ac:dyDescent="0.25">
      <c r="A24">
        <v>436</v>
      </c>
      <c r="B24" t="s">
        <v>35</v>
      </c>
      <c r="K24" s="8" t="str">
        <f t="shared" si="0"/>
        <v>436-Clay Elementary</v>
      </c>
      <c r="L24">
        <v>377</v>
      </c>
      <c r="M24">
        <v>2080</v>
      </c>
      <c r="N24" t="s">
        <v>150</v>
      </c>
      <c r="O24" t="str">
        <f t="shared" si="2"/>
        <v>3070-CARR LANE VPA MIDDLE</v>
      </c>
    </row>
    <row r="25" spans="1:15" x14ac:dyDescent="0.25">
      <c r="A25">
        <v>144</v>
      </c>
      <c r="B25" t="s">
        <v>10</v>
      </c>
      <c r="K25" s="8" t="str">
        <f t="shared" si="0"/>
        <v>144-Cleveland / NJROTC</v>
      </c>
      <c r="L25">
        <v>305</v>
      </c>
      <c r="M25">
        <v>3050</v>
      </c>
      <c r="N25" t="s">
        <v>151</v>
      </c>
      <c r="O25" t="str">
        <f t="shared" si="2"/>
        <v xml:space="preserve">3130-McKINLEY MIDDLE SCHOOL </v>
      </c>
    </row>
    <row r="26" spans="1:15" x14ac:dyDescent="0.25">
      <c r="A26">
        <v>440</v>
      </c>
      <c r="B26" t="s">
        <v>36</v>
      </c>
      <c r="K26" s="8" t="str">
        <f t="shared" si="0"/>
        <v>440-Cole Elementary</v>
      </c>
      <c r="L26">
        <v>307</v>
      </c>
      <c r="M26">
        <v>3070</v>
      </c>
      <c r="N26" t="s">
        <v>152</v>
      </c>
      <c r="O26" t="str">
        <f t="shared" ref="O26:O31" si="3">CONCATENATE(M29,"-",N29)</f>
        <v>3230-GATEWAY MIDDLE</v>
      </c>
    </row>
    <row r="27" spans="1:15" x14ac:dyDescent="0.25">
      <c r="A27">
        <v>151</v>
      </c>
      <c r="B27" t="s">
        <v>11</v>
      </c>
      <c r="K27" s="8" t="str">
        <f t="shared" si="0"/>
        <v>151-Collegiate School of Medi</v>
      </c>
      <c r="M27">
        <v>3130</v>
      </c>
      <c r="N27" t="s">
        <v>254</v>
      </c>
      <c r="O27" t="str">
        <f t="shared" si="3"/>
        <v>3250-ACAD OF ENVT SCI/MATH MIDDLE</v>
      </c>
    </row>
    <row r="28" spans="1:15" x14ac:dyDescent="0.25">
      <c r="A28">
        <v>442</v>
      </c>
      <c r="B28" t="s">
        <v>37</v>
      </c>
      <c r="K28" s="8" t="str">
        <f t="shared" si="0"/>
        <v>442-Columbia Elementary</v>
      </c>
      <c r="L28">
        <v>314</v>
      </c>
      <c r="M28">
        <v>3140</v>
      </c>
      <c r="N28" t="s">
        <v>153</v>
      </c>
      <c r="O28" t="str">
        <f t="shared" si="3"/>
        <v>3260-LONG MIDDLE COMMUNITY ED. CTR.</v>
      </c>
    </row>
    <row r="29" spans="1:15" x14ac:dyDescent="0.25">
      <c r="A29">
        <v>827</v>
      </c>
      <c r="B29" t="s">
        <v>89</v>
      </c>
      <c r="K29" s="8" t="str">
        <f t="shared" si="0"/>
        <v>827-Community Education</v>
      </c>
      <c r="L29">
        <v>323</v>
      </c>
      <c r="M29">
        <v>3230</v>
      </c>
      <c r="N29" t="s">
        <v>154</v>
      </c>
      <c r="O29" t="str">
        <f t="shared" si="3"/>
        <v>3390-COMPTON-DREW ILC MIDDLE</v>
      </c>
    </row>
    <row r="30" spans="1:15" x14ac:dyDescent="0.25">
      <c r="A30">
        <v>339</v>
      </c>
      <c r="B30" t="s">
        <v>28</v>
      </c>
      <c r="K30" s="8" t="str">
        <f t="shared" si="0"/>
        <v>339-Compton Drew ILC</v>
      </c>
      <c r="L30">
        <v>325</v>
      </c>
      <c r="M30">
        <v>3250</v>
      </c>
      <c r="N30" t="s">
        <v>155</v>
      </c>
      <c r="O30" t="str">
        <f t="shared" si="3"/>
        <v>4000-ADAMS ELEM.</v>
      </c>
    </row>
    <row r="31" spans="1:15" x14ac:dyDescent="0.25">
      <c r="A31">
        <v>444</v>
      </c>
      <c r="B31" t="s">
        <v>38</v>
      </c>
      <c r="K31" s="8" t="str">
        <f t="shared" si="0"/>
        <v>444-Cote Brilliante Elementar</v>
      </c>
      <c r="L31">
        <v>326</v>
      </c>
      <c r="M31">
        <v>3260</v>
      </c>
      <c r="N31" t="s">
        <v>156</v>
      </c>
      <c r="O31" t="str">
        <f t="shared" si="3"/>
        <v>4060-ASHLAND ELEM. AND BR.</v>
      </c>
    </row>
    <row r="32" spans="1:15" x14ac:dyDescent="0.25">
      <c r="A32">
        <v>447</v>
      </c>
      <c r="B32" t="s">
        <v>39</v>
      </c>
      <c r="K32" s="8" t="str">
        <f t="shared" si="0"/>
        <v>447-Dewey Int'l Study</v>
      </c>
      <c r="L32">
        <v>339</v>
      </c>
      <c r="M32">
        <v>3390</v>
      </c>
      <c r="N32" t="s">
        <v>157</v>
      </c>
      <c r="O32" t="str">
        <f t="shared" ref="O32:O34" si="4">CONCATENATE(M35,"-",N35)</f>
        <v>4180-BRYAN HILL ELEM.</v>
      </c>
    </row>
    <row r="33" spans="1:15" x14ac:dyDescent="0.25">
      <c r="A33">
        <v>448</v>
      </c>
      <c r="B33" t="s">
        <v>40</v>
      </c>
      <c r="K33" s="8" t="str">
        <f t="shared" si="0"/>
        <v>448-Dunbar Elementary</v>
      </c>
      <c r="L33">
        <v>400</v>
      </c>
      <c r="M33">
        <v>4000</v>
      </c>
      <c r="N33" t="s">
        <v>158</v>
      </c>
      <c r="O33" t="str">
        <f t="shared" si="4"/>
        <v>4200-BUDER ELEM.</v>
      </c>
    </row>
    <row r="34" spans="1:15" x14ac:dyDescent="0.25">
      <c r="A34">
        <v>561</v>
      </c>
      <c r="B34" t="s">
        <v>65</v>
      </c>
      <c r="K34" s="8" t="str">
        <f t="shared" ref="K34:K65" si="5">CONCATENATE(A34,"-",B34)</f>
        <v>561-Earl Nance Sr Elementary</v>
      </c>
      <c r="L34">
        <v>406</v>
      </c>
      <c r="M34">
        <v>4060</v>
      </c>
      <c r="N34" t="s">
        <v>159</v>
      </c>
      <c r="O34" t="str">
        <f t="shared" si="4"/>
        <v>4250-AMES VISUAL/PERF. ARTS</v>
      </c>
    </row>
    <row r="35" spans="1:15" x14ac:dyDescent="0.25">
      <c r="A35">
        <v>840</v>
      </c>
      <c r="B35" t="s">
        <v>94</v>
      </c>
      <c r="K35" s="8" t="str">
        <f t="shared" si="5"/>
        <v>840-Early Childhood Education</v>
      </c>
      <c r="L35">
        <v>418</v>
      </c>
      <c r="M35">
        <v>4180</v>
      </c>
      <c r="N35" t="s">
        <v>160</v>
      </c>
      <c r="O35" t="str">
        <f>CONCATENATE(M39,"-",N39)</f>
        <v>4400-BERTHA KNOX GILKEY PAMOJA ACAD @ COLE</v>
      </c>
    </row>
    <row r="36" spans="1:15" x14ac:dyDescent="0.25">
      <c r="A36">
        <v>816</v>
      </c>
      <c r="B36" t="s">
        <v>84</v>
      </c>
      <c r="K36" s="8" t="str">
        <f t="shared" si="5"/>
        <v>816-Education Officer - High</v>
      </c>
      <c r="L36">
        <v>420</v>
      </c>
      <c r="M36">
        <v>4200</v>
      </c>
      <c r="N36" t="s">
        <v>161</v>
      </c>
      <c r="O36" t="str">
        <f>CONCATENATE(M40,"-",N40)</f>
        <v>4420-COLUMBIA ELEM. COMM. ED. CTR.</v>
      </c>
    </row>
    <row r="37" spans="1:15" x14ac:dyDescent="0.25">
      <c r="A37">
        <v>815</v>
      </c>
      <c r="B37" t="s">
        <v>83</v>
      </c>
      <c r="K37" s="8" t="str">
        <f t="shared" si="5"/>
        <v>815-Elementary Schools</v>
      </c>
      <c r="L37">
        <v>425</v>
      </c>
      <c r="M37">
        <v>4250</v>
      </c>
      <c r="N37" t="s">
        <v>162</v>
      </c>
      <c r="O37" t="str">
        <f>CONCATENATE(M41,"-",N41)</f>
        <v>4470-DEWEY SCH.-INTERNAT'L. STUDIES</v>
      </c>
    </row>
    <row r="38" spans="1:15" x14ac:dyDescent="0.25">
      <c r="A38">
        <v>837</v>
      </c>
      <c r="B38" t="s">
        <v>115</v>
      </c>
      <c r="K38" s="8" t="str">
        <f t="shared" si="5"/>
        <v xml:space="preserve">837-Family/School/Community </v>
      </c>
      <c r="L38">
        <v>436</v>
      </c>
      <c r="M38">
        <v>4360</v>
      </c>
      <c r="N38" t="s">
        <v>163</v>
      </c>
      <c r="O38" t="str">
        <f t="shared" ref="O38:O48" si="6">CONCATENATE(M45,"-",N45)</f>
        <v>4660-FROEBEL ELEM.</v>
      </c>
    </row>
    <row r="39" spans="1:15" x14ac:dyDescent="0.25">
      <c r="A39">
        <v>314</v>
      </c>
      <c r="B39" t="s">
        <v>23</v>
      </c>
      <c r="K39" s="8" t="str">
        <f t="shared" si="5"/>
        <v>314-Fanning Middle</v>
      </c>
      <c r="L39">
        <v>440</v>
      </c>
      <c r="M39">
        <v>4400</v>
      </c>
      <c r="N39" t="s">
        <v>164</v>
      </c>
      <c r="O39" t="str">
        <f t="shared" si="6"/>
        <v>4730-GATEWAY  ELEM.</v>
      </c>
    </row>
    <row r="40" spans="1:15" x14ac:dyDescent="0.25">
      <c r="A40">
        <v>458</v>
      </c>
      <c r="B40" t="s">
        <v>41</v>
      </c>
      <c r="K40" s="8" t="str">
        <f t="shared" si="5"/>
        <v>458-Farragut Elementary</v>
      </c>
      <c r="L40">
        <v>442</v>
      </c>
      <c r="M40">
        <v>4420</v>
      </c>
      <c r="N40" t="s">
        <v>165</v>
      </c>
      <c r="O40" t="str">
        <f t="shared" si="6"/>
        <v>4780-HAMILTON ELEM. COMMUNITY ED.</v>
      </c>
    </row>
    <row r="41" spans="1:15" x14ac:dyDescent="0.25">
      <c r="A41">
        <v>906</v>
      </c>
      <c r="B41" t="s">
        <v>100</v>
      </c>
      <c r="K41" s="8" t="str">
        <f t="shared" si="5"/>
        <v>906-Food &amp; Nutrition Services</v>
      </c>
      <c r="L41">
        <v>447</v>
      </c>
      <c r="M41">
        <v>4470</v>
      </c>
      <c r="N41" t="s">
        <v>166</v>
      </c>
      <c r="O41" t="str">
        <f t="shared" si="6"/>
        <v>4880-HENRY ELEM.</v>
      </c>
    </row>
    <row r="42" spans="1:15" x14ac:dyDescent="0.25">
      <c r="A42">
        <v>463</v>
      </c>
      <c r="B42" t="s">
        <v>42</v>
      </c>
      <c r="K42" s="8" t="str">
        <f t="shared" si="5"/>
        <v>463-Ford Elementary</v>
      </c>
      <c r="L42">
        <v>448</v>
      </c>
      <c r="M42">
        <v>4480</v>
      </c>
      <c r="N42" t="s">
        <v>167</v>
      </c>
      <c r="O42" t="str">
        <f t="shared" si="6"/>
        <v>4890-HICKEY ELEM.</v>
      </c>
    </row>
    <row r="43" spans="1:15" x14ac:dyDescent="0.25">
      <c r="A43">
        <v>698</v>
      </c>
      <c r="B43" t="s">
        <v>79</v>
      </c>
      <c r="K43" s="8" t="str">
        <f t="shared" si="5"/>
        <v>698-Fresh Start</v>
      </c>
      <c r="L43">
        <v>458</v>
      </c>
      <c r="M43">
        <v>4580</v>
      </c>
      <c r="N43" t="s">
        <v>168</v>
      </c>
      <c r="O43" t="str">
        <f t="shared" si="6"/>
        <v>4900-HERZOG ELEM.</v>
      </c>
    </row>
    <row r="44" spans="1:15" x14ac:dyDescent="0.25">
      <c r="A44">
        <v>466</v>
      </c>
      <c r="B44" t="s">
        <v>43</v>
      </c>
      <c r="K44" s="8" t="str">
        <f t="shared" si="5"/>
        <v>466-Froebel Elementary</v>
      </c>
      <c r="L44">
        <v>463</v>
      </c>
      <c r="M44">
        <v>4630</v>
      </c>
      <c r="N44" t="s">
        <v>169</v>
      </c>
      <c r="O44" t="str">
        <f t="shared" si="6"/>
        <v>4920-HODGEN ELEM.</v>
      </c>
    </row>
    <row r="45" spans="1:15" x14ac:dyDescent="0.25">
      <c r="A45">
        <v>473</v>
      </c>
      <c r="B45" t="s">
        <v>44</v>
      </c>
      <c r="K45" s="8" t="str">
        <f t="shared" si="5"/>
        <v>473-Gateway Elementary</v>
      </c>
      <c r="L45">
        <v>466</v>
      </c>
      <c r="M45">
        <v>4660</v>
      </c>
      <c r="N45" t="s">
        <v>170</v>
      </c>
      <c r="O45" t="str">
        <f t="shared" si="6"/>
        <v>4960-HUMBOLDT ACADEMY OF HIGHER LEARNING</v>
      </c>
    </row>
    <row r="46" spans="1:15" x14ac:dyDescent="0.25">
      <c r="A46">
        <v>111</v>
      </c>
      <c r="B46" t="s">
        <v>243</v>
      </c>
      <c r="K46" s="8" t="str">
        <f t="shared" si="5"/>
        <v>111-Gateway Inst of Technology</v>
      </c>
      <c r="L46">
        <v>473</v>
      </c>
      <c r="M46">
        <v>4730</v>
      </c>
      <c r="N46" t="s">
        <v>171</v>
      </c>
      <c r="O46" t="str">
        <f t="shared" si="6"/>
        <v>4970-NAPAA</v>
      </c>
    </row>
    <row r="47" spans="1:15" x14ac:dyDescent="0.25">
      <c r="A47">
        <v>323</v>
      </c>
      <c r="B47" t="s">
        <v>24</v>
      </c>
      <c r="K47" s="8" t="str">
        <f t="shared" si="5"/>
        <v>323-Gateway Middle</v>
      </c>
      <c r="L47">
        <v>478</v>
      </c>
      <c r="M47">
        <v>4780</v>
      </c>
      <c r="N47" t="s">
        <v>172</v>
      </c>
      <c r="O47" t="str">
        <f t="shared" si="6"/>
        <v>4990-GEORGE WASHINGTON CARVER ACADEMY</v>
      </c>
    </row>
    <row r="48" spans="1:15" x14ac:dyDescent="0.25">
      <c r="A48">
        <v>668</v>
      </c>
      <c r="B48" t="s">
        <v>76</v>
      </c>
      <c r="K48" s="8" t="str">
        <f t="shared" si="5"/>
        <v>668-Griscom School</v>
      </c>
      <c r="L48">
        <v>488</v>
      </c>
      <c r="M48">
        <v>4880</v>
      </c>
      <c r="N48" t="s">
        <v>173</v>
      </c>
      <c r="O48" t="str">
        <f t="shared" si="6"/>
        <v>5020-JEFFERSON ELEM.</v>
      </c>
    </row>
    <row r="49" spans="1:15" x14ac:dyDescent="0.25">
      <c r="A49">
        <v>478</v>
      </c>
      <c r="B49" t="s">
        <v>45</v>
      </c>
      <c r="K49" s="8" t="str">
        <f t="shared" si="5"/>
        <v>478-Hamilton Elementary</v>
      </c>
      <c r="L49">
        <v>489</v>
      </c>
      <c r="M49">
        <v>4890</v>
      </c>
      <c r="N49" t="s">
        <v>174</v>
      </c>
      <c r="O49" t="s">
        <v>245</v>
      </c>
    </row>
    <row r="50" spans="1:15" x14ac:dyDescent="0.25">
      <c r="A50">
        <v>488</v>
      </c>
      <c r="B50" t="s">
        <v>46</v>
      </c>
      <c r="K50" s="8" t="str">
        <f t="shared" si="5"/>
        <v>488-Henry Elementary</v>
      </c>
      <c r="L50">
        <v>490</v>
      </c>
      <c r="M50">
        <v>4900</v>
      </c>
      <c r="N50" t="s">
        <v>175</v>
      </c>
      <c r="O50" t="str">
        <f t="shared" ref="O50:O60" si="7">CONCATENATE(M56,"-",N56)</f>
        <v>5060-LACLEDE ELEM.</v>
      </c>
    </row>
    <row r="51" spans="1:15" x14ac:dyDescent="0.25">
      <c r="A51">
        <v>490</v>
      </c>
      <c r="B51" t="s">
        <v>48</v>
      </c>
      <c r="K51" s="8" t="str">
        <f t="shared" si="5"/>
        <v>490-Herzog Elementary</v>
      </c>
      <c r="L51">
        <v>492</v>
      </c>
      <c r="M51">
        <v>4920</v>
      </c>
      <c r="N51" t="s">
        <v>176</v>
      </c>
      <c r="O51" t="str">
        <f t="shared" si="7"/>
        <v>5100-LEXINGTON ELEM.</v>
      </c>
    </row>
    <row r="52" spans="1:15" x14ac:dyDescent="0.25">
      <c r="A52">
        <v>489</v>
      </c>
      <c r="B52" t="s">
        <v>47</v>
      </c>
      <c r="K52" s="8" t="str">
        <f t="shared" si="5"/>
        <v>489-Hickey Elementary</v>
      </c>
      <c r="L52">
        <v>496</v>
      </c>
      <c r="M52">
        <v>4960</v>
      </c>
      <c r="N52" t="s">
        <v>177</v>
      </c>
      <c r="O52" t="str">
        <f t="shared" si="7"/>
        <v>5180-LYON ACADEMY - BASIC INSTR.</v>
      </c>
    </row>
    <row r="53" spans="1:15" x14ac:dyDescent="0.25">
      <c r="A53">
        <v>492</v>
      </c>
      <c r="B53" t="s">
        <v>49</v>
      </c>
      <c r="K53" s="8" t="str">
        <f t="shared" si="5"/>
        <v>492-Hodgen Elementary</v>
      </c>
      <c r="L53">
        <v>497</v>
      </c>
      <c r="M53">
        <v>4970</v>
      </c>
      <c r="N53" t="s">
        <v>178</v>
      </c>
      <c r="O53" t="str">
        <f t="shared" si="7"/>
        <v>5240-Mallinckrodt ABI</v>
      </c>
    </row>
    <row r="54" spans="1:15" x14ac:dyDescent="0.25">
      <c r="A54">
        <v>496</v>
      </c>
      <c r="B54" t="s">
        <v>50</v>
      </c>
      <c r="K54" s="8" t="str">
        <f t="shared" si="5"/>
        <v>496-Humboldt Academy of Highe</v>
      </c>
      <c r="L54">
        <v>499</v>
      </c>
      <c r="M54">
        <v>4990</v>
      </c>
      <c r="N54" t="s">
        <v>246</v>
      </c>
      <c r="O54" t="str">
        <f t="shared" si="7"/>
        <v>5260-MANN ELEM.</v>
      </c>
    </row>
    <row r="55" spans="1:15" x14ac:dyDescent="0.25">
      <c r="A55">
        <v>819</v>
      </c>
      <c r="B55" t="s">
        <v>85</v>
      </c>
      <c r="K55" s="8" t="str">
        <f t="shared" si="5"/>
        <v>819-Innovative Studies</v>
      </c>
      <c r="L55">
        <v>502</v>
      </c>
      <c r="M55">
        <v>5020</v>
      </c>
      <c r="N55" t="s">
        <v>179</v>
      </c>
      <c r="O55" t="str">
        <f t="shared" si="7"/>
        <v>5340-MASON ELEM.</v>
      </c>
    </row>
    <row r="56" spans="1:15" x14ac:dyDescent="0.25">
      <c r="A56">
        <v>502</v>
      </c>
      <c r="B56" t="s">
        <v>52</v>
      </c>
      <c r="K56" s="8" t="str">
        <f t="shared" si="5"/>
        <v>502-Jefferson Elementary</v>
      </c>
      <c r="L56">
        <v>506</v>
      </c>
      <c r="M56">
        <v>5060</v>
      </c>
      <c r="N56" t="s">
        <v>180</v>
      </c>
      <c r="O56" t="str">
        <f t="shared" si="7"/>
        <v>5500-MERAMEC ELEM.</v>
      </c>
    </row>
    <row r="57" spans="1:15" x14ac:dyDescent="0.25">
      <c r="A57">
        <v>503</v>
      </c>
      <c r="B57" t="s">
        <v>53</v>
      </c>
      <c r="K57" s="8" t="str">
        <f t="shared" si="5"/>
        <v>503-Kennard Elementary CJA</v>
      </c>
      <c r="L57">
        <v>510</v>
      </c>
      <c r="M57">
        <v>5100</v>
      </c>
      <c r="N57" t="s">
        <v>181</v>
      </c>
      <c r="O57" t="str">
        <f t="shared" si="7"/>
        <v>5520-GATEWAY MICHAEL</v>
      </c>
    </row>
    <row r="58" spans="1:15" x14ac:dyDescent="0.25">
      <c r="A58">
        <v>506</v>
      </c>
      <c r="B58" t="s">
        <v>54</v>
      </c>
      <c r="K58" s="8" t="str">
        <f t="shared" si="5"/>
        <v>506-Laclede Elementary</v>
      </c>
      <c r="L58">
        <v>518</v>
      </c>
      <c r="M58">
        <v>5180</v>
      </c>
      <c r="N58" t="s">
        <v>182</v>
      </c>
      <c r="O58" t="str">
        <f t="shared" si="7"/>
        <v>5560-MONROE ELEM.</v>
      </c>
    </row>
    <row r="59" spans="1:15" x14ac:dyDescent="0.25">
      <c r="A59">
        <v>324</v>
      </c>
      <c r="B59" t="s">
        <v>25</v>
      </c>
      <c r="K59" s="8" t="str">
        <f t="shared" si="5"/>
        <v>324-Langston Middle</v>
      </c>
      <c r="M59">
        <v>5240</v>
      </c>
      <c r="N59" t="s">
        <v>57</v>
      </c>
      <c r="O59" t="str">
        <f t="shared" si="7"/>
        <v>5590-MULLANPHY BOTANICAL GARDENS</v>
      </c>
    </row>
    <row r="60" spans="1:15" x14ac:dyDescent="0.25">
      <c r="A60">
        <v>825</v>
      </c>
      <c r="B60" t="s">
        <v>87</v>
      </c>
      <c r="K60" s="8" t="str">
        <f t="shared" si="5"/>
        <v>825-Leadership for Educationa</v>
      </c>
      <c r="L60">
        <v>526</v>
      </c>
      <c r="M60">
        <v>5260</v>
      </c>
      <c r="N60" t="s">
        <v>183</v>
      </c>
      <c r="O60" t="str">
        <f t="shared" si="7"/>
        <v>5600-OAK HILL ELEM.</v>
      </c>
    </row>
    <row r="61" spans="1:15" x14ac:dyDescent="0.25">
      <c r="A61">
        <v>510</v>
      </c>
      <c r="B61" t="s">
        <v>55</v>
      </c>
      <c r="K61" s="8" t="str">
        <f t="shared" si="5"/>
        <v>510-Lexington Elementary</v>
      </c>
      <c r="L61">
        <v>534</v>
      </c>
      <c r="M61">
        <v>5340</v>
      </c>
      <c r="N61" t="s">
        <v>184</v>
      </c>
      <c r="O61" t="str">
        <f t="shared" ref="O61:O86" si="8">CONCATENATE(M67,"-",N67)</f>
        <v>5610-EARL NANCE SR. ELEM.</v>
      </c>
    </row>
    <row r="62" spans="1:15" x14ac:dyDescent="0.25">
      <c r="A62">
        <v>326</v>
      </c>
      <c r="B62" t="s">
        <v>27</v>
      </c>
      <c r="K62" s="8" t="str">
        <f t="shared" si="5"/>
        <v>326-Long Middle</v>
      </c>
      <c r="L62">
        <v>550</v>
      </c>
      <c r="M62">
        <v>5500</v>
      </c>
      <c r="N62" t="s">
        <v>185</v>
      </c>
      <c r="O62" t="str">
        <f t="shared" si="8"/>
        <v>5620-PEABODY ELEM.</v>
      </c>
    </row>
    <row r="63" spans="1:15" x14ac:dyDescent="0.25">
      <c r="A63">
        <v>518</v>
      </c>
      <c r="B63" t="s">
        <v>56</v>
      </c>
      <c r="K63" s="8" t="str">
        <f t="shared" si="5"/>
        <v>518-Lyon Acad Basic Inst</v>
      </c>
      <c r="L63">
        <v>552</v>
      </c>
      <c r="M63">
        <v>5520</v>
      </c>
      <c r="N63" t="s">
        <v>186</v>
      </c>
      <c r="O63" t="str">
        <f t="shared" si="8"/>
        <v>5780-SHAW VISUAL/PERF. ARTS CTR.</v>
      </c>
    </row>
    <row r="64" spans="1:15" x14ac:dyDescent="0.25">
      <c r="A64">
        <v>524</v>
      </c>
      <c r="B64" t="s">
        <v>57</v>
      </c>
      <c r="K64" s="8" t="str">
        <f t="shared" si="5"/>
        <v>524-Mallinckrodt ABI</v>
      </c>
      <c r="L64">
        <v>556</v>
      </c>
      <c r="M64">
        <v>5560</v>
      </c>
      <c r="N64" t="s">
        <v>187</v>
      </c>
      <c r="O64" t="str">
        <f t="shared" si="8"/>
        <v>5800-SHENANDOAH ELEM.</v>
      </c>
    </row>
    <row r="65" spans="1:17" x14ac:dyDescent="0.25">
      <c r="A65">
        <v>526</v>
      </c>
      <c r="B65" t="s">
        <v>58</v>
      </c>
      <c r="K65" s="8" t="str">
        <f t="shared" si="5"/>
        <v>526-Mann Elementary</v>
      </c>
      <c r="L65">
        <v>559</v>
      </c>
      <c r="M65">
        <v>5590</v>
      </c>
      <c r="N65" t="s">
        <v>188</v>
      </c>
      <c r="O65" t="str">
        <f t="shared" si="8"/>
        <v>5860-SIGEL ELEM. COMM. ED. CTR.</v>
      </c>
    </row>
    <row r="66" spans="1:17" x14ac:dyDescent="0.25">
      <c r="A66">
        <v>534</v>
      </c>
      <c r="B66" t="s">
        <v>59</v>
      </c>
      <c r="K66" s="8" t="str">
        <f t="shared" ref="K66:K74" si="9">CONCATENATE(A66,"-",B66)</f>
        <v>534-Mason Elementary</v>
      </c>
      <c r="L66">
        <v>560</v>
      </c>
      <c r="M66">
        <v>5600</v>
      </c>
      <c r="N66" t="s">
        <v>189</v>
      </c>
      <c r="O66" t="str">
        <f t="shared" si="8"/>
        <v>5930-STIX EARLY CHILDHOOD CTR.</v>
      </c>
    </row>
    <row r="67" spans="1:17" x14ac:dyDescent="0.25">
      <c r="A67">
        <v>313</v>
      </c>
      <c r="B67" t="s">
        <v>22</v>
      </c>
      <c r="K67" s="8" t="str">
        <f t="shared" si="9"/>
        <v>313-McKinley CJA</v>
      </c>
      <c r="L67">
        <v>561</v>
      </c>
      <c r="M67">
        <v>5610</v>
      </c>
      <c r="N67" t="s">
        <v>190</v>
      </c>
      <c r="O67" t="str">
        <f t="shared" si="8"/>
        <v>5960-WALBRIDGE ELEM. COMMUNITY ED.</v>
      </c>
      <c r="Q67" s="9"/>
    </row>
    <row r="68" spans="1:17" x14ac:dyDescent="0.25">
      <c r="A68">
        <v>550</v>
      </c>
      <c r="B68" t="s">
        <v>60</v>
      </c>
      <c r="K68" s="8" t="str">
        <f t="shared" si="9"/>
        <v>550-Meramec Elementary</v>
      </c>
      <c r="L68">
        <v>562</v>
      </c>
      <c r="M68">
        <v>5620</v>
      </c>
      <c r="N68" t="s">
        <v>191</v>
      </c>
      <c r="O68" t="str">
        <f t="shared" si="8"/>
        <v>5970-WOERNER ELEM.</v>
      </c>
      <c r="Q68" s="9"/>
    </row>
    <row r="69" spans="1:17" x14ac:dyDescent="0.25">
      <c r="A69">
        <v>156</v>
      </c>
      <c r="B69" t="s">
        <v>12</v>
      </c>
      <c r="K69" s="8" t="str">
        <f t="shared" si="9"/>
        <v>156-Metro Acad Class HS</v>
      </c>
      <c r="L69">
        <v>578</v>
      </c>
      <c r="M69">
        <v>5780</v>
      </c>
      <c r="N69" t="s">
        <v>192</v>
      </c>
      <c r="O69" t="str">
        <f t="shared" si="8"/>
        <v>6010-WASHINGTON MONTESSORI</v>
      </c>
      <c r="Q69" s="9"/>
    </row>
    <row r="70" spans="1:17" x14ac:dyDescent="0.25">
      <c r="A70">
        <v>552</v>
      </c>
      <c r="B70" t="s">
        <v>61</v>
      </c>
      <c r="K70" s="8" t="str">
        <f t="shared" si="9"/>
        <v>552-Michael Ortho Handi</v>
      </c>
      <c r="L70">
        <v>580</v>
      </c>
      <c r="M70">
        <v>5800</v>
      </c>
      <c r="N70" t="s">
        <v>193</v>
      </c>
      <c r="O70" t="str">
        <f t="shared" si="8"/>
        <v>6030-WILKINSON EARLY CHILDHOOD CTR.</v>
      </c>
      <c r="Q70" s="9"/>
    </row>
    <row r="71" spans="1:17" x14ac:dyDescent="0.25">
      <c r="A71">
        <v>556</v>
      </c>
      <c r="B71" t="s">
        <v>62</v>
      </c>
      <c r="K71" s="8" t="str">
        <f t="shared" si="9"/>
        <v>556-Monroe Elementary School</v>
      </c>
      <c r="L71">
        <v>586</v>
      </c>
      <c r="M71">
        <v>5860</v>
      </c>
      <c r="N71" t="s">
        <v>194</v>
      </c>
      <c r="O71" t="str">
        <f t="shared" si="8"/>
        <v>6120-WOODWARD ELEM.</v>
      </c>
      <c r="Q71" s="9"/>
    </row>
    <row r="72" spans="1:17" x14ac:dyDescent="0.25">
      <c r="A72">
        <v>559</v>
      </c>
      <c r="B72" t="s">
        <v>63</v>
      </c>
      <c r="K72" s="8" t="str">
        <f t="shared" si="9"/>
        <v>559-Mullanphy ILC</v>
      </c>
      <c r="L72">
        <v>593</v>
      </c>
      <c r="M72">
        <v>5930</v>
      </c>
      <c r="N72" t="s">
        <v>195</v>
      </c>
      <c r="O72" t="str">
        <f t="shared" si="8"/>
        <v xml:space="preserve">6680-GRISCOM </v>
      </c>
      <c r="Q72" s="9"/>
    </row>
    <row r="73" spans="1:17" x14ac:dyDescent="0.25">
      <c r="A73">
        <v>671</v>
      </c>
      <c r="B73" t="s">
        <v>77</v>
      </c>
      <c r="K73" s="8" t="str">
        <f t="shared" si="9"/>
        <v>671-Mult-Path @ Stevens</v>
      </c>
      <c r="L73">
        <v>596</v>
      </c>
      <c r="M73">
        <v>5960</v>
      </c>
      <c r="N73" t="s">
        <v>196</v>
      </c>
      <c r="O73" t="str">
        <f t="shared" si="8"/>
        <v xml:space="preserve">6790-ICA @ BLEWETT </v>
      </c>
    </row>
    <row r="74" spans="1:17" x14ac:dyDescent="0.25">
      <c r="A74">
        <v>497</v>
      </c>
      <c r="B74" t="s">
        <v>134</v>
      </c>
      <c r="K74" s="8" t="str">
        <f t="shared" si="9"/>
        <v>497-Nahed Chapman New American Academy</v>
      </c>
      <c r="L74">
        <v>597</v>
      </c>
      <c r="M74">
        <v>5970</v>
      </c>
      <c r="N74" t="s">
        <v>197</v>
      </c>
      <c r="O74" t="str">
        <f t="shared" si="8"/>
        <v xml:space="preserve">6920-NCNAA @ ROOSEVELT </v>
      </c>
      <c r="Q74" s="9"/>
    </row>
    <row r="75" spans="1:17" x14ac:dyDescent="0.25">
      <c r="A75">
        <v>692</v>
      </c>
      <c r="B75" t="s">
        <v>134</v>
      </c>
      <c r="K75" s="8" t="s">
        <v>133</v>
      </c>
      <c r="L75">
        <v>601</v>
      </c>
      <c r="M75">
        <v>6010</v>
      </c>
      <c r="N75" t="s">
        <v>198</v>
      </c>
      <c r="O75" t="str">
        <f t="shared" si="8"/>
        <v xml:space="preserve">6980-FRESH START ACADEMY @ SUMNER </v>
      </c>
      <c r="Q75" s="9"/>
    </row>
    <row r="76" spans="1:17" x14ac:dyDescent="0.25">
      <c r="A76">
        <v>194</v>
      </c>
      <c r="B76" t="s">
        <v>19</v>
      </c>
      <c r="K76" s="8" t="str">
        <f t="shared" ref="K76:K115" si="10">CONCATENATE(A76,"-",B76)</f>
        <v>194-Northwest Transportation</v>
      </c>
      <c r="L76">
        <v>603</v>
      </c>
      <c r="M76">
        <v>6030</v>
      </c>
      <c r="N76" t="s">
        <v>199</v>
      </c>
      <c r="O76" t="str">
        <f t="shared" si="8"/>
        <v xml:space="preserve">6990-ETS @ MADISON </v>
      </c>
    </row>
    <row r="77" spans="1:17" x14ac:dyDescent="0.25">
      <c r="A77">
        <v>114</v>
      </c>
      <c r="B77" t="s">
        <v>118</v>
      </c>
      <c r="K77" s="8" t="str">
        <f t="shared" si="10"/>
        <v>114-Nottingham CAJT</v>
      </c>
      <c r="L77">
        <v>612</v>
      </c>
      <c r="M77">
        <v>6120</v>
      </c>
      <c r="N77" t="s">
        <v>200</v>
      </c>
      <c r="O77" t="str">
        <f t="shared" si="8"/>
        <v xml:space="preserve">8000-BOARD OF EDUCATION </v>
      </c>
    </row>
    <row r="78" spans="1:17" x14ac:dyDescent="0.25">
      <c r="A78" s="20" t="s">
        <v>131</v>
      </c>
      <c r="B78" t="s">
        <v>6</v>
      </c>
      <c r="K78" s="8" t="str">
        <f t="shared" si="10"/>
        <v>036-Nottingham Com Ed Ctr</v>
      </c>
      <c r="M78">
        <v>6680</v>
      </c>
      <c r="N78" t="s">
        <v>255</v>
      </c>
      <c r="O78" t="str">
        <f t="shared" si="8"/>
        <v xml:space="preserve">8020-CHIEF ACADEMIC OFFICE </v>
      </c>
    </row>
    <row r="79" spans="1:17" x14ac:dyDescent="0.25">
      <c r="A79">
        <v>560</v>
      </c>
      <c r="B79" t="s">
        <v>64</v>
      </c>
      <c r="K79" s="8" t="str">
        <f t="shared" si="10"/>
        <v>560-Oak Hill Elementary</v>
      </c>
      <c r="M79">
        <v>6790</v>
      </c>
      <c r="N79" t="s">
        <v>256</v>
      </c>
      <c r="O79" t="str">
        <f t="shared" si="8"/>
        <v>8030-CHIEF OPERATING OFFICE</v>
      </c>
    </row>
    <row r="80" spans="1:17" x14ac:dyDescent="0.25">
      <c r="A80" s="7">
        <v>28</v>
      </c>
      <c r="B80" t="s">
        <v>125</v>
      </c>
      <c r="K80" s="8" t="str">
        <f t="shared" si="10"/>
        <v>28-Oak Hill Full Service Ctr</v>
      </c>
      <c r="M80">
        <v>6920</v>
      </c>
      <c r="N80" t="s">
        <v>257</v>
      </c>
      <c r="O80" t="str">
        <f t="shared" si="8"/>
        <v xml:space="preserve">8040-CHIEF OF SCHOOL </v>
      </c>
    </row>
    <row r="81" spans="1:15" x14ac:dyDescent="0.25">
      <c r="A81">
        <v>562</v>
      </c>
      <c r="B81" t="s">
        <v>66</v>
      </c>
      <c r="K81" s="8" t="str">
        <f t="shared" si="10"/>
        <v>562-Peabody Elementary</v>
      </c>
      <c r="M81">
        <v>6980</v>
      </c>
      <c r="N81" t="s">
        <v>258</v>
      </c>
      <c r="O81" t="str">
        <f t="shared" si="8"/>
        <v xml:space="preserve">8100-SUPERINTENDENT OF SCHOOLS </v>
      </c>
    </row>
    <row r="82" spans="1:15" x14ac:dyDescent="0.25">
      <c r="A82">
        <v>846</v>
      </c>
      <c r="B82" t="s">
        <v>114</v>
      </c>
      <c r="K82" s="8" t="str">
        <f t="shared" si="10"/>
        <v>846-PIIP</v>
      </c>
      <c r="M82">
        <v>6990</v>
      </c>
      <c r="N82" t="s">
        <v>259</v>
      </c>
      <c r="O82" t="str">
        <f t="shared" si="8"/>
        <v xml:space="preserve">8110-DEPUTY SUPERINTENDENT </v>
      </c>
    </row>
    <row r="83" spans="1:15" x14ac:dyDescent="0.25">
      <c r="A83">
        <v>824</v>
      </c>
      <c r="B83" t="s">
        <v>116</v>
      </c>
      <c r="K83" s="8" t="str">
        <f t="shared" si="10"/>
        <v>824-Professional Development</v>
      </c>
      <c r="M83">
        <v>8000</v>
      </c>
      <c r="N83" t="s">
        <v>260</v>
      </c>
      <c r="O83" t="str">
        <f t="shared" si="8"/>
        <v xml:space="preserve">8120-PUBLIC INFO &amp; COMMUNITY OUTREACH </v>
      </c>
    </row>
    <row r="84" spans="1:15" x14ac:dyDescent="0.25">
      <c r="A84">
        <v>812</v>
      </c>
      <c r="B84" t="s">
        <v>82</v>
      </c>
      <c r="K84" s="8" t="str">
        <f t="shared" si="10"/>
        <v>812-Public Info &amp; Comm Outrea</v>
      </c>
      <c r="M84" s="9" t="s">
        <v>205</v>
      </c>
      <c r="N84" t="s">
        <v>261</v>
      </c>
      <c r="O84" t="str">
        <f t="shared" si="8"/>
        <v>8140-STATE AND FEDERAL PROGRAMS</v>
      </c>
    </row>
    <row r="85" spans="1:15" x14ac:dyDescent="0.25">
      <c r="A85">
        <v>849</v>
      </c>
      <c r="B85" t="s">
        <v>113</v>
      </c>
      <c r="K85" s="8" t="str">
        <f t="shared" si="10"/>
        <v>849-Recruitment/Counseling</v>
      </c>
      <c r="M85" s="9" t="s">
        <v>206</v>
      </c>
      <c r="N85" t="s">
        <v>262</v>
      </c>
      <c r="O85" t="str">
        <f t="shared" si="8"/>
        <v>8150-EDUCATION OFFICER - SPECIAL PROJECTS</v>
      </c>
    </row>
    <row r="86" spans="1:15" x14ac:dyDescent="0.25">
      <c r="A86">
        <v>984</v>
      </c>
      <c r="B86" t="s">
        <v>112</v>
      </c>
      <c r="K86" s="8" t="str">
        <f t="shared" si="10"/>
        <v>984-Research, Evaluation, Assessment</v>
      </c>
      <c r="M86">
        <v>8040</v>
      </c>
      <c r="N86" t="s">
        <v>263</v>
      </c>
      <c r="O86" t="str">
        <f t="shared" si="8"/>
        <v xml:space="preserve">8160-EDUCATION OFFICER - HIGH SCHOOLS </v>
      </c>
    </row>
    <row r="87" spans="1:15" x14ac:dyDescent="0.25">
      <c r="A87">
        <v>168</v>
      </c>
      <c r="B87" t="s">
        <v>13</v>
      </c>
      <c r="K87" s="8" t="str">
        <f t="shared" si="10"/>
        <v>168-Roosevelt High</v>
      </c>
      <c r="M87">
        <v>8100</v>
      </c>
      <c r="N87" t="s">
        <v>264</v>
      </c>
      <c r="O87" t="str">
        <f>CONCATENATE(M94,"-",N94)</f>
        <v>8220-ALT. EDU/STUDENT RIGHTS</v>
      </c>
    </row>
    <row r="88" spans="1:15" x14ac:dyDescent="0.25">
      <c r="A88">
        <v>829</v>
      </c>
      <c r="B88" t="s">
        <v>119</v>
      </c>
      <c r="K88" s="8" t="str">
        <f t="shared" si="10"/>
        <v>829-Security</v>
      </c>
      <c r="M88">
        <v>8110</v>
      </c>
      <c r="N88" t="s">
        <v>265</v>
      </c>
      <c r="O88" t="str">
        <f>CONCATENATE(M95,"-",N95)</f>
        <v>8240-PROFESSIONAL DEVELOPMENT</v>
      </c>
    </row>
    <row r="89" spans="1:15" x14ac:dyDescent="0.25">
      <c r="A89">
        <v>578</v>
      </c>
      <c r="B89" t="s">
        <v>67</v>
      </c>
      <c r="K89" s="8" t="str">
        <f t="shared" si="10"/>
        <v>578-Shaw VPA</v>
      </c>
      <c r="M89">
        <v>8120</v>
      </c>
      <c r="N89" t="s">
        <v>266</v>
      </c>
      <c r="O89" t="str">
        <f>CONCATENATE(M96,"-",N96)</f>
        <v>8250-Leadership for Edu. Achieve</v>
      </c>
    </row>
    <row r="90" spans="1:15" x14ac:dyDescent="0.25">
      <c r="A90">
        <v>580</v>
      </c>
      <c r="B90" t="s">
        <v>68</v>
      </c>
      <c r="K90" s="8" t="str">
        <f t="shared" si="10"/>
        <v>580-Shenandoah Elementary</v>
      </c>
      <c r="M90">
        <v>8140</v>
      </c>
      <c r="N90" t="s">
        <v>267</v>
      </c>
      <c r="O90" t="str">
        <f>CONCATENATE(M97,"-",N97)</f>
        <v>8260-Vocational/Tech Education</v>
      </c>
    </row>
    <row r="91" spans="1:15" x14ac:dyDescent="0.25">
      <c r="A91">
        <v>586</v>
      </c>
      <c r="B91" t="s">
        <v>69</v>
      </c>
      <c r="K91" s="8" t="str">
        <f t="shared" si="10"/>
        <v>586-Sigel Elementary</v>
      </c>
      <c r="M91">
        <v>8150</v>
      </c>
      <c r="N91" t="s">
        <v>268</v>
      </c>
      <c r="O91" t="str">
        <f>CONCATENATE(M98,"-",N98)</f>
        <v>8270-Community Education</v>
      </c>
    </row>
    <row r="92" spans="1:15" x14ac:dyDescent="0.25">
      <c r="A92">
        <v>699</v>
      </c>
      <c r="B92" t="s">
        <v>80</v>
      </c>
      <c r="K92" s="8" t="str">
        <f t="shared" si="10"/>
        <v>699-SLPS Therapeutic School</v>
      </c>
      <c r="M92">
        <v>8160</v>
      </c>
      <c r="N92" t="s">
        <v>269</v>
      </c>
      <c r="O92" t="str">
        <f t="shared" ref="O92:O123" si="11">CONCATENATE(M99,"-",N99)</f>
        <v>8280-Special Education</v>
      </c>
    </row>
    <row r="93" spans="1:15" x14ac:dyDescent="0.25">
      <c r="A93">
        <v>173</v>
      </c>
      <c r="B93" t="s">
        <v>14</v>
      </c>
      <c r="K93" s="8" t="str">
        <f t="shared" si="10"/>
        <v>173-Soldan Int'l Studies</v>
      </c>
      <c r="M93">
        <v>8190</v>
      </c>
      <c r="N93" t="s">
        <v>85</v>
      </c>
      <c r="O93" t="str">
        <f t="shared" si="11"/>
        <v>8290-Special Services</v>
      </c>
    </row>
    <row r="94" spans="1:15" x14ac:dyDescent="0.25">
      <c r="A94">
        <v>828</v>
      </c>
      <c r="B94" t="s">
        <v>90</v>
      </c>
      <c r="K94" s="8" t="str">
        <f t="shared" si="10"/>
        <v>828-Special Education</v>
      </c>
      <c r="M94">
        <v>8220</v>
      </c>
      <c r="N94" t="s">
        <v>270</v>
      </c>
      <c r="O94" t="str">
        <f t="shared" si="11"/>
        <v>8310-Deputy Supt of SSS</v>
      </c>
    </row>
    <row r="95" spans="1:15" x14ac:dyDescent="0.25">
      <c r="A95">
        <v>851</v>
      </c>
      <c r="B95" t="s">
        <v>97</v>
      </c>
      <c r="K95" s="8" t="str">
        <f t="shared" si="10"/>
        <v>851-Springboard to Learning</v>
      </c>
      <c r="M95">
        <v>8240</v>
      </c>
      <c r="N95" t="s">
        <v>271</v>
      </c>
      <c r="O95" t="str">
        <f t="shared" si="11"/>
        <v>8330-Athletics</v>
      </c>
    </row>
    <row r="96" spans="1:15" x14ac:dyDescent="0.25">
      <c r="A96">
        <v>991</v>
      </c>
      <c r="B96" t="s">
        <v>103</v>
      </c>
      <c r="K96" s="8" t="str">
        <f t="shared" si="10"/>
        <v>991-St. Louis Plan</v>
      </c>
      <c r="M96">
        <v>8250</v>
      </c>
      <c r="N96" t="s">
        <v>219</v>
      </c>
      <c r="O96" t="str">
        <f t="shared" si="11"/>
        <v>8350-Career Education</v>
      </c>
    </row>
    <row r="97" spans="1:15" x14ac:dyDescent="0.25">
      <c r="A97">
        <v>593</v>
      </c>
      <c r="B97" t="s">
        <v>70</v>
      </c>
      <c r="K97" s="8" t="str">
        <f t="shared" si="10"/>
        <v>593-Stix Early Childhood</v>
      </c>
      <c r="M97">
        <v>8260</v>
      </c>
      <c r="N97" t="s">
        <v>88</v>
      </c>
      <c r="O97" t="str">
        <f t="shared" si="11"/>
        <v>8370-Volunteer Services</v>
      </c>
    </row>
    <row r="98" spans="1:15" x14ac:dyDescent="0.25">
      <c r="A98">
        <v>914</v>
      </c>
      <c r="B98" t="s">
        <v>101</v>
      </c>
      <c r="K98" s="8" t="str">
        <f t="shared" si="10"/>
        <v>914-Student Records</v>
      </c>
      <c r="M98">
        <v>8270</v>
      </c>
      <c r="N98" t="s">
        <v>89</v>
      </c>
      <c r="O98" t="str">
        <f t="shared" si="11"/>
        <v>8380-Bilingual/ESL Program</v>
      </c>
    </row>
    <row r="99" spans="1:15" x14ac:dyDescent="0.25">
      <c r="A99">
        <v>880</v>
      </c>
      <c r="B99" t="s">
        <v>98</v>
      </c>
      <c r="K99" s="8" t="str">
        <f t="shared" si="10"/>
        <v>880-Student Support Services</v>
      </c>
      <c r="M99">
        <v>8280</v>
      </c>
      <c r="N99" t="s">
        <v>90</v>
      </c>
      <c r="O99" t="str">
        <f t="shared" si="11"/>
        <v>8400-Early Childhood Education</v>
      </c>
    </row>
    <row r="100" spans="1:15" x14ac:dyDescent="0.25">
      <c r="A100">
        <v>180</v>
      </c>
      <c r="B100" t="s">
        <v>15</v>
      </c>
      <c r="K100" s="8" t="str">
        <f t="shared" si="10"/>
        <v>180-Sumner High</v>
      </c>
      <c r="M100">
        <v>8290</v>
      </c>
      <c r="N100" t="s">
        <v>207</v>
      </c>
      <c r="O100" t="str">
        <f t="shared" si="11"/>
        <v>8430-Accountability Officer</v>
      </c>
    </row>
    <row r="101" spans="1:15" x14ac:dyDescent="0.25">
      <c r="A101">
        <v>847</v>
      </c>
      <c r="B101" t="s">
        <v>96</v>
      </c>
      <c r="K101" s="8" t="str">
        <f t="shared" si="10"/>
        <v>847-Teaching / Learning Suppo</v>
      </c>
      <c r="M101">
        <v>8310</v>
      </c>
      <c r="N101" t="s">
        <v>226</v>
      </c>
      <c r="O101" t="str">
        <f t="shared" si="11"/>
        <v>8440-Library Services</v>
      </c>
    </row>
    <row r="102" spans="1:15" x14ac:dyDescent="0.25">
      <c r="A102">
        <v>981</v>
      </c>
      <c r="B102" t="s">
        <v>102</v>
      </c>
      <c r="K102" s="8" t="str">
        <f t="shared" si="10"/>
        <v>981-Technology Services - MIS</v>
      </c>
      <c r="M102">
        <v>8330</v>
      </c>
      <c r="N102" t="s">
        <v>220</v>
      </c>
      <c r="O102" t="str">
        <f t="shared" si="11"/>
        <v>8460-PIIP</v>
      </c>
    </row>
    <row r="103" spans="1:15" x14ac:dyDescent="0.25">
      <c r="A103">
        <v>679</v>
      </c>
      <c r="B103" t="s">
        <v>78</v>
      </c>
      <c r="K103" s="8" t="str">
        <f t="shared" si="10"/>
        <v>679-The Innovation Concept Ac</v>
      </c>
      <c r="M103">
        <v>8350</v>
      </c>
      <c r="N103" t="s">
        <v>92</v>
      </c>
      <c r="O103" t="str">
        <f t="shared" si="11"/>
        <v>8470-Teaching and Learning</v>
      </c>
    </row>
    <row r="104" spans="1:15" x14ac:dyDescent="0.25">
      <c r="A104" s="19" t="s">
        <v>130</v>
      </c>
      <c r="B104" t="s">
        <v>127</v>
      </c>
      <c r="K104" s="8" t="str">
        <f t="shared" si="10"/>
        <v>049-Vashon Full Service Ctr</v>
      </c>
      <c r="M104">
        <v>8370</v>
      </c>
      <c r="N104" t="s">
        <v>227</v>
      </c>
      <c r="O104" t="str">
        <f t="shared" si="11"/>
        <v>8490-Recruitment/Counseling Ctr</v>
      </c>
    </row>
    <row r="105" spans="1:15" x14ac:dyDescent="0.25">
      <c r="A105">
        <v>183</v>
      </c>
      <c r="B105" t="s">
        <v>16</v>
      </c>
      <c r="K105" s="8" t="str">
        <f t="shared" si="10"/>
        <v>183-Vashon High</v>
      </c>
      <c r="M105">
        <v>8380</v>
      </c>
      <c r="N105" t="s">
        <v>221</v>
      </c>
      <c r="O105" t="str">
        <f t="shared" si="11"/>
        <v>8510-Springboard to Learning</v>
      </c>
    </row>
    <row r="106" spans="1:15" x14ac:dyDescent="0.25">
      <c r="A106">
        <v>826</v>
      </c>
      <c r="B106" t="s">
        <v>88</v>
      </c>
      <c r="K106" s="8" t="str">
        <f t="shared" si="10"/>
        <v>826-Vocational/Tech Education</v>
      </c>
      <c r="M106">
        <v>8400</v>
      </c>
      <c r="N106" t="s">
        <v>94</v>
      </c>
      <c r="O106" t="str">
        <f t="shared" si="11"/>
        <v>8800-Student Support Services</v>
      </c>
    </row>
    <row r="107" spans="1:15" x14ac:dyDescent="0.25">
      <c r="A107" s="7">
        <v>42</v>
      </c>
      <c r="B107" t="s">
        <v>7</v>
      </c>
      <c r="K107" s="8" t="str">
        <f t="shared" si="10"/>
        <v>42-Walbridge Com Ed Center</v>
      </c>
      <c r="M107">
        <v>8430</v>
      </c>
      <c r="N107" t="s">
        <v>228</v>
      </c>
      <c r="O107" t="str">
        <f t="shared" si="11"/>
        <v>9050-Building Commissioner</v>
      </c>
    </row>
    <row r="108" spans="1:15" x14ac:dyDescent="0.25">
      <c r="A108">
        <v>596</v>
      </c>
      <c r="B108" t="s">
        <v>71</v>
      </c>
      <c r="K108" s="8" t="str">
        <f t="shared" si="10"/>
        <v>596-Walbridge Elementary</v>
      </c>
      <c r="M108">
        <v>8440</v>
      </c>
      <c r="N108" t="s">
        <v>222</v>
      </c>
      <c r="O108" t="str">
        <f t="shared" si="11"/>
        <v>9060-Food &amp; Nutrition Services</v>
      </c>
    </row>
    <row r="109" spans="1:15" x14ac:dyDescent="0.25">
      <c r="A109" s="19" t="s">
        <v>128</v>
      </c>
      <c r="B109" t="s">
        <v>124</v>
      </c>
      <c r="K109" s="8" t="str">
        <f t="shared" si="10"/>
        <v>042-Walbridge Full Service Ctr</v>
      </c>
      <c r="M109">
        <v>8460</v>
      </c>
      <c r="N109" t="s">
        <v>114</v>
      </c>
      <c r="O109" t="str">
        <f t="shared" si="11"/>
        <v>9140-Student Records</v>
      </c>
    </row>
    <row r="110" spans="1:15" x14ac:dyDescent="0.25">
      <c r="A110">
        <v>601</v>
      </c>
      <c r="B110" t="s">
        <v>73</v>
      </c>
      <c r="K110" s="8" t="str">
        <f t="shared" si="10"/>
        <v>601-Washington Montess</v>
      </c>
      <c r="M110">
        <v>8470</v>
      </c>
      <c r="N110" t="s">
        <v>223</v>
      </c>
      <c r="O110" t="str">
        <f t="shared" si="11"/>
        <v>9150-Material Management</v>
      </c>
    </row>
    <row r="111" spans="1:15" x14ac:dyDescent="0.25">
      <c r="A111">
        <v>603</v>
      </c>
      <c r="B111" t="s">
        <v>74</v>
      </c>
      <c r="K111" s="8" t="str">
        <f t="shared" si="10"/>
        <v>603-Wilkinson ECC II</v>
      </c>
      <c r="M111">
        <v>8490</v>
      </c>
      <c r="N111" t="s">
        <v>229</v>
      </c>
      <c r="O111" t="str">
        <f t="shared" si="11"/>
        <v>9180-Transportation Supervision</v>
      </c>
    </row>
    <row r="112" spans="1:15" x14ac:dyDescent="0.25">
      <c r="A112">
        <v>597</v>
      </c>
      <c r="B112" t="s">
        <v>72</v>
      </c>
      <c r="K112" s="8" t="str">
        <f t="shared" si="10"/>
        <v>597-Woerner Elementary</v>
      </c>
      <c r="M112">
        <v>8510</v>
      </c>
      <c r="N112" t="s">
        <v>97</v>
      </c>
      <c r="O112" t="str">
        <f t="shared" si="11"/>
        <v>9190-Garage</v>
      </c>
    </row>
    <row r="113" spans="1:15" x14ac:dyDescent="0.25">
      <c r="A113">
        <v>612</v>
      </c>
      <c r="B113" t="s">
        <v>75</v>
      </c>
      <c r="K113" s="8" t="str">
        <f t="shared" si="10"/>
        <v>612-Woodward Elementary</v>
      </c>
      <c r="M113">
        <v>8800</v>
      </c>
      <c r="N113" t="s">
        <v>98</v>
      </c>
      <c r="O113" t="str">
        <f t="shared" si="11"/>
        <v>9270-Transportation</v>
      </c>
    </row>
    <row r="114" spans="1:15" x14ac:dyDescent="0.25">
      <c r="A114">
        <v>377</v>
      </c>
      <c r="B114" t="s">
        <v>29</v>
      </c>
      <c r="K114" s="8" t="str">
        <f t="shared" si="10"/>
        <v>377-Yeatman-Liddell Preparato</v>
      </c>
      <c r="M114">
        <v>9050</v>
      </c>
      <c r="N114" t="s">
        <v>99</v>
      </c>
      <c r="O114" t="str">
        <f t="shared" si="11"/>
        <v>9700-Treasurer</v>
      </c>
    </row>
    <row r="115" spans="1:15" x14ac:dyDescent="0.25">
      <c r="A115" s="19" t="s">
        <v>129</v>
      </c>
      <c r="B115" t="s">
        <v>126</v>
      </c>
      <c r="K115" s="8" t="str">
        <f t="shared" si="10"/>
        <v>045-Yeatmann Full Service Ctr</v>
      </c>
      <c r="M115">
        <v>9060</v>
      </c>
      <c r="N115" t="s">
        <v>100</v>
      </c>
      <c r="O115" t="str">
        <f t="shared" si="11"/>
        <v>9720-Grants Management</v>
      </c>
    </row>
    <row r="116" spans="1:15" x14ac:dyDescent="0.25">
      <c r="M116">
        <v>9140</v>
      </c>
      <c r="N116" t="s">
        <v>101</v>
      </c>
      <c r="O116" t="str">
        <f t="shared" si="11"/>
        <v>9730-Development Office</v>
      </c>
    </row>
    <row r="117" spans="1:15" x14ac:dyDescent="0.25">
      <c r="M117">
        <v>9150</v>
      </c>
      <c r="N117" t="s">
        <v>208</v>
      </c>
      <c r="O117" t="str">
        <f t="shared" si="11"/>
        <v>9750-Treasurer</v>
      </c>
    </row>
    <row r="118" spans="1:15" x14ac:dyDescent="0.25">
      <c r="M118">
        <v>9180</v>
      </c>
      <c r="N118" t="s">
        <v>211</v>
      </c>
      <c r="O118" t="str">
        <f t="shared" si="11"/>
        <v>9760-Budget Office</v>
      </c>
    </row>
    <row r="119" spans="1:15" x14ac:dyDescent="0.25">
      <c r="M119">
        <v>9190</v>
      </c>
      <c r="N119" t="s">
        <v>210</v>
      </c>
      <c r="O119" t="str">
        <f t="shared" si="11"/>
        <v>9770-Fiscal Control Office</v>
      </c>
    </row>
    <row r="120" spans="1:15" x14ac:dyDescent="0.25">
      <c r="M120">
        <v>9270</v>
      </c>
      <c r="N120" t="s">
        <v>209</v>
      </c>
      <c r="O120" t="str">
        <f t="shared" si="11"/>
        <v>9780-Fiscal Control Officer</v>
      </c>
    </row>
    <row r="121" spans="1:15" x14ac:dyDescent="0.25">
      <c r="M121">
        <v>9700</v>
      </c>
      <c r="N121" t="s">
        <v>212</v>
      </c>
      <c r="O121" t="str">
        <f t="shared" si="11"/>
        <v>9790-Payroll Office</v>
      </c>
    </row>
    <row r="122" spans="1:15" x14ac:dyDescent="0.25">
      <c r="M122">
        <v>9720</v>
      </c>
      <c r="N122" t="s">
        <v>213</v>
      </c>
      <c r="O122" t="str">
        <f t="shared" si="11"/>
        <v>9810-Information Technology</v>
      </c>
    </row>
    <row r="123" spans="1:15" x14ac:dyDescent="0.25">
      <c r="M123">
        <v>9730</v>
      </c>
      <c r="N123" t="s">
        <v>230</v>
      </c>
      <c r="O123" t="str">
        <f t="shared" si="11"/>
        <v>9840-Research, Evaluation, Assessment</v>
      </c>
    </row>
    <row r="124" spans="1:15" x14ac:dyDescent="0.25">
      <c r="M124">
        <v>9750</v>
      </c>
      <c r="N124" t="s">
        <v>212</v>
      </c>
      <c r="O124" t="str">
        <f>CONCATENATE(M131,"-",N131)</f>
        <v>9900-Human Resources</v>
      </c>
    </row>
    <row r="125" spans="1:15" x14ac:dyDescent="0.25">
      <c r="M125">
        <v>9760</v>
      </c>
      <c r="N125" t="s">
        <v>214</v>
      </c>
      <c r="O125" t="str">
        <f>CONCATENATE(M132,"-",N132)</f>
        <v>9910-St. Louis Plan</v>
      </c>
    </row>
    <row r="126" spans="1:15" x14ac:dyDescent="0.25">
      <c r="M126">
        <v>9770</v>
      </c>
      <c r="N126" t="s">
        <v>215</v>
      </c>
    </row>
    <row r="127" spans="1:15" x14ac:dyDescent="0.25">
      <c r="M127">
        <v>9780</v>
      </c>
      <c r="N127" t="s">
        <v>216</v>
      </c>
    </row>
    <row r="128" spans="1:15" x14ac:dyDescent="0.25">
      <c r="M128">
        <v>9790</v>
      </c>
      <c r="N128" t="s">
        <v>217</v>
      </c>
    </row>
    <row r="129" spans="13:14" x14ac:dyDescent="0.25">
      <c r="M129">
        <v>9810</v>
      </c>
      <c r="N129" t="s">
        <v>244</v>
      </c>
    </row>
    <row r="130" spans="13:14" x14ac:dyDescent="0.25">
      <c r="M130">
        <v>9840</v>
      </c>
      <c r="N130" t="s">
        <v>112</v>
      </c>
    </row>
    <row r="131" spans="13:14" x14ac:dyDescent="0.25">
      <c r="M131">
        <v>9900</v>
      </c>
      <c r="N131" t="s">
        <v>218</v>
      </c>
    </row>
    <row r="132" spans="13:14" x14ac:dyDescent="0.25">
      <c r="M132">
        <v>9910</v>
      </c>
      <c r="N132" t="s">
        <v>103</v>
      </c>
    </row>
  </sheetData>
  <sheetProtection algorithmName="SHA-512" hashValue="SumKc8d5Ana5ctT83DGgYQfGVrTSPTZn6AI5aaRVjl+7NGVSWA9s5ul6m9xea62jNl8oe6n7plkHRbRBChYmaA==" saltValue="D9N41BBPuFe2lAh6dgKd2w==" spinCount="100000" sheet="1" objects="1" scenarios="1"/>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Pay Agreement</vt:lpstr>
      <vt:lpstr>Sheet1</vt:lpstr>
      <vt:lpstr>Frequency</vt:lpstr>
      <vt:lpstr>Fund</vt:lpstr>
      <vt:lpstr>FY21Locations</vt:lpstr>
      <vt:lpstr>FY21Locs</vt:lpstr>
      <vt:lpstr>LocationDescrip</vt:lpstr>
      <vt:lpstr>LocationNum</vt:lpstr>
      <vt:lpstr>Locations</vt:lpstr>
      <vt:lpstr>LOCNAM</vt:lpstr>
    </vt:vector>
  </TitlesOfParts>
  <Company>St. Louis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SLPS</dc:creator>
  <cp:lastModifiedBy>Paden, Melva R.</cp:lastModifiedBy>
  <cp:lastPrinted>2021-07-23T18:41:42Z</cp:lastPrinted>
  <dcterms:created xsi:type="dcterms:W3CDTF">2016-05-11T16:25:59Z</dcterms:created>
  <dcterms:modified xsi:type="dcterms:W3CDTF">2022-09-14T22:48:12Z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2f8b2-88d4-454a-ae0a-d915e44763d2_Enabled">
    <vt:lpwstr>true</vt:lpwstr>
  </property>
  <property fmtid="{D5CDD505-2E9C-101B-9397-08002B2CF9AE}" pid="3" name="MSIP_Label_f442f8b2-88d4-454a-ae0a-d915e44763d2_SetDate">
    <vt:lpwstr>2022-09-13T15:24:48Z</vt:lpwstr>
  </property>
  <property fmtid="{D5CDD505-2E9C-101B-9397-08002B2CF9AE}" pid="4" name="MSIP_Label_f442f8b2-88d4-454a-ae0a-d915e44763d2_Method">
    <vt:lpwstr>Standard</vt:lpwstr>
  </property>
  <property fmtid="{D5CDD505-2E9C-101B-9397-08002B2CF9AE}" pid="5" name="MSIP_Label_f442f8b2-88d4-454a-ae0a-d915e44763d2_Name">
    <vt:lpwstr>defa4170-0d19-0005-0003-bc88714345d2</vt:lpwstr>
  </property>
  <property fmtid="{D5CDD505-2E9C-101B-9397-08002B2CF9AE}" pid="6" name="MSIP_Label_f442f8b2-88d4-454a-ae0a-d915e44763d2_SiteId">
    <vt:lpwstr>08e33d6b-a654-486a-80e3-20b190ae22d7</vt:lpwstr>
  </property>
  <property fmtid="{D5CDD505-2E9C-101B-9397-08002B2CF9AE}" pid="7" name="MSIP_Label_f442f8b2-88d4-454a-ae0a-d915e44763d2_ActionId">
    <vt:lpwstr>f3b7c26c-9dcd-4324-a64e-2e94c50a4f49</vt:lpwstr>
  </property>
  <property fmtid="{D5CDD505-2E9C-101B-9397-08002B2CF9AE}" pid="8" name="MSIP_Label_f442f8b2-88d4-454a-ae0a-d915e44763d2_ContentBits">
    <vt:lpwstr>0</vt:lpwstr>
  </property>
</Properties>
</file>